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20" windowHeight="109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'Blad1'!$A$1:$M$79</definedName>
  </definedNames>
  <calcPr fullCalcOnLoad="1"/>
</workbook>
</file>

<file path=xl/sharedStrings.xml><?xml version="1.0" encoding="utf-8"?>
<sst xmlns="http://schemas.openxmlformats.org/spreadsheetml/2006/main" count="22" uniqueCount="22">
  <si>
    <t>Druk CRTL+SHIFT+G om te wijzigen</t>
  </si>
  <si>
    <t>Druk CRTL+SHIFT+U om in de grafiek te zetten</t>
  </si>
  <si>
    <t>Druk CTRL+SHIFT+S om in de grafiek te zetten</t>
  </si>
  <si>
    <t>De rest is beveiligd</t>
  </si>
  <si>
    <t>Wijzig de gele vakken.</t>
  </si>
  <si>
    <t>Gemaakt door Andries en Eddy</t>
  </si>
  <si>
    <t>Drijfstang lengte:</t>
  </si>
  <si>
    <t>Slag:</t>
  </si>
  <si>
    <t>Poorthoogte uitlaat:</t>
  </si>
  <si>
    <t>Poorthoogte spoel:</t>
  </si>
  <si>
    <t>Boring:</t>
  </si>
  <si>
    <t>Cilinderkop inhoud:</t>
  </si>
  <si>
    <t>Cilinderinhoud:</t>
  </si>
  <si>
    <t>Compressieverhouding:</t>
  </si>
  <si>
    <t xml:space="preserve"> = slagvolume</t>
  </si>
  <si>
    <t>Op tabblad 2 kunt u de berekening zien.</t>
  </si>
  <si>
    <t>Voorontsteking af te tekenen als omtreksmaat op buitenkant blok                         met R (F$49) mm</t>
  </si>
  <si>
    <t>Opmerking: De hoogte van de uitlaat en spoelpoort zijn gemeten vanaf het onderste dode punt, dus de daadwerklijke hoogte van de poort.</t>
  </si>
  <si>
    <t>Voorontstekings- markering (mm)</t>
  </si>
  <si>
    <t>Voorontsteking t.o.v. BDP(mm)</t>
  </si>
  <si>
    <t>Zuigerhoogte t.o.v. ODP(mm)</t>
  </si>
  <si>
    <t>Krukas t.o.v. BDP               (graden)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</si>
</sst>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sz val="23"/>
      <name val="Arial"/>
      <family val="0"/>
    </font>
    <font>
      <b/>
      <sz val="17.5"/>
      <name val="Arial"/>
      <family val="2"/>
    </font>
    <font>
      <b/>
      <sz val="11.75"/>
      <name val="Arial"/>
      <family val="2"/>
    </font>
    <font>
      <sz val="9.75"/>
      <name val="Arial"/>
      <family val="2"/>
    </font>
    <font>
      <sz val="19.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64" fontId="0" fillId="2" borderId="3" xfId="0" applyNumberFormat="1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164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7" fillId="0" borderId="0" xfId="0" applyFont="1" applyAlignment="1">
      <alignment horizontal="left"/>
    </xf>
    <xf numFmtId="0" fontId="0" fillId="4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Krukasrotatatie versus zuigerhoogte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675"/>
          <c:w val="0.94575"/>
          <c:h val="0.80475"/>
        </c:manualLayout>
      </c:layout>
      <c:lineChart>
        <c:grouping val="standard"/>
        <c:varyColors val="0"/>
        <c:ser>
          <c:idx val="0"/>
          <c:order val="0"/>
          <c:tx>
            <c:v>Zuigerhoogte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Blad2!$J$2:$J$360</c:f>
              <c:numCache>
                <c:ptCount val="359"/>
                <c:pt idx="0">
                  <c:v>41.79608580152148</c:v>
                </c:pt>
                <c:pt idx="1">
                  <c:v>41.78434503113697</c:v>
                </c:pt>
                <c:pt idx="2">
                  <c:v>41.764783162849206</c:v>
                </c:pt>
                <c:pt idx="3">
                  <c:v>41.737409316071655</c:v>
                </c:pt>
                <c:pt idx="4">
                  <c:v>41.70223624976911</c:v>
                </c:pt>
                <c:pt idx="5">
                  <c:v>41.659280354235996</c:v>
                </c:pt>
                <c:pt idx="6">
                  <c:v>41.60856164054494</c:v>
                </c:pt>
                <c:pt idx="7">
                  <c:v>41.550103727648654</c:v>
                </c:pt>
                <c:pt idx="8">
                  <c:v>41.483933827154154</c:v>
                </c:pt>
                <c:pt idx="9">
                  <c:v>41.4100827257702</c:v>
                </c:pt>
                <c:pt idx="10">
                  <c:v>41.32858476543671</c:v>
                </c:pt>
                <c:pt idx="11">
                  <c:v>41.23947782113935</c:v>
                </c:pt>
                <c:pt idx="12">
                  <c:v>41.14280327642448</c:v>
                </c:pt>
                <c:pt idx="13">
                  <c:v>41.038605996624206</c:v>
                </c:pt>
                <c:pt idx="14">
                  <c:v>40.926934299799676</c:v>
                </c:pt>
                <c:pt idx="15">
                  <c:v>40.80783992541573</c:v>
                </c:pt>
                <c:pt idx="16">
                  <c:v>40.681378000765584</c:v>
                </c:pt>
                <c:pt idx="17">
                  <c:v>40.54760700515495</c:v>
                </c:pt>
                <c:pt idx="18">
                  <c:v>40.406588731864424</c:v>
                </c:pt>
                <c:pt idx="19">
                  <c:v>40.25838824791082</c:v>
                </c:pt>
                <c:pt idx="20">
                  <c:v>40.10307385162097</c:v>
                </c:pt>
                <c:pt idx="21">
                  <c:v>39.94071702804518</c:v>
                </c:pt>
                <c:pt idx="22">
                  <c:v>39.77139240222835</c:v>
                </c:pt>
                <c:pt idx="23">
                  <c:v>39.59517769036653</c:v>
                </c:pt>
                <c:pt idx="24">
                  <c:v>39.41215364887069</c:v>
                </c:pt>
                <c:pt idx="25">
                  <c:v>39.222404021369194</c:v>
                </c:pt>
                <c:pt idx="26">
                  <c:v>39.02601548367766</c:v>
                </c:pt>
                <c:pt idx="27">
                  <c:v>38.82307758676517</c:v>
                </c:pt>
                <c:pt idx="28">
                  <c:v>38.61368269775368</c:v>
                </c:pt>
                <c:pt idx="29">
                  <c:v>38.39792593898411</c:v>
                </c:pt>
                <c:pt idx="30">
                  <c:v>38.17590512518655</c:v>
                </c:pt>
                <c:pt idx="31">
                  <c:v>37.947720698795784</c:v>
                </c:pt>
                <c:pt idx="32">
                  <c:v>37.71347566345231</c:v>
                </c:pt>
                <c:pt idx="33">
                  <c:v>37.47327551573387</c:v>
                </c:pt>
                <c:pt idx="34">
                  <c:v>37.22722817516482</c:v>
                </c:pt>
                <c:pt idx="35">
                  <c:v>36.97544391255014</c:v>
                </c:pt>
                <c:pt idx="36">
                  <c:v>36.71803527668772</c:v>
                </c:pt>
                <c:pt idx="37">
                  <c:v>36.4551170195108</c:v>
                </c:pt>
                <c:pt idx="38">
                  <c:v>36.18680601971855</c:v>
                </c:pt>
                <c:pt idx="39">
                  <c:v>35.91322120495166</c:v>
                </c:pt>
                <c:pt idx="40">
                  <c:v>35.63448347257553</c:v>
                </c:pt>
                <c:pt idx="41">
                  <c:v>35.350715609135456</c:v>
                </c:pt>
                <c:pt idx="42">
                  <c:v>35.06204220854793</c:v>
                </c:pt>
                <c:pt idx="43">
                  <c:v>34.768589589099726</c:v>
                </c:pt>
                <c:pt idx="44">
                  <c:v>34.47048570932447</c:v>
                </c:pt>
                <c:pt idx="45">
                  <c:v>34.16786008283167</c:v>
                </c:pt>
                <c:pt idx="46">
                  <c:v>33.860843692164075</c:v>
                </c:pt>
                <c:pt idx="47">
                  <c:v>33.549568901763244</c:v>
                </c:pt>
                <c:pt idx="48">
                  <c:v>33.234169370124015</c:v>
                </c:pt>
                <c:pt idx="49">
                  <c:v>32.91477996122172</c:v>
                </c:pt>
                <c:pt idx="50">
                  <c:v>32.591536655298974</c:v>
                </c:pt>
                <c:pt idx="51">
                  <c:v>32.264576459099466</c:v>
                </c:pt>
                <c:pt idx="52">
                  <c:v>31.93403731563931</c:v>
                </c:pt>
                <c:pt idx="53">
                  <c:v>31.600058013608653</c:v>
                </c:pt>
                <c:pt idx="54">
                  <c:v>31.262778096497833</c:v>
                </c:pt>
                <c:pt idx="55">
                  <c:v>30.922337771543617</c:v>
                </c:pt>
                <c:pt idx="56">
                  <c:v>30.578877818593675</c:v>
                </c:pt>
                <c:pt idx="57">
                  <c:v>30.23253949898821</c:v>
                </c:pt>
                <c:pt idx="58">
                  <c:v>29.88346446455919</c:v>
                </c:pt>
                <c:pt idx="59">
                  <c:v>29.531794666848917</c:v>
                </c:pt>
                <c:pt idx="60">
                  <c:v>29.17767226664997</c:v>
                </c:pt>
                <c:pt idx="61">
                  <c:v>28.821239543970414</c:v>
                </c:pt>
                <c:pt idx="62">
                  <c:v>28.462638808527622</c:v>
                </c:pt>
                <c:pt idx="63">
                  <c:v>28.102012310874862</c:v>
                </c:pt>
                <c:pt idx="64">
                  <c:v>27.739502154265175</c:v>
                </c:pt>
                <c:pt idx="65">
                  <c:v>27.37525020735631</c:v>
                </c:pt>
                <c:pt idx="66">
                  <c:v>27.009398017860697</c:v>
                </c:pt>
                <c:pt idx="67">
                  <c:v>26.642086727243402</c:v>
                </c:pt>
                <c:pt idx="68">
                  <c:v>26.273456986570444</c:v>
                </c:pt>
                <c:pt idx="69">
                  <c:v>25.903648873608553</c:v>
                </c:pt>
                <c:pt idx="70">
                  <c:v>25.53280181127628</c:v>
                </c:pt>
                <c:pt idx="71">
                  <c:v>25.16105448754424</c:v>
                </c:pt>
                <c:pt idx="72">
                  <c:v>24.78854477688126</c:v>
                </c:pt>
                <c:pt idx="73">
                  <c:v>24.415409663339823</c:v>
                </c:pt>
                <c:pt idx="74">
                  <c:v>24.041785165373234</c:v>
                </c:pt>
                <c:pt idx="75">
                  <c:v>23.667806262472745</c:v>
                </c:pt>
                <c:pt idx="76">
                  <c:v>23.293606823711194</c:v>
                </c:pt>
                <c:pt idx="77">
                  <c:v>22.919319538275893</c:v>
                </c:pt>
                <c:pt idx="78">
                  <c:v>22.545075848069978</c:v>
                </c:pt>
                <c:pt idx="79">
                  <c:v>22.17100588245861</c:v>
                </c:pt>
                <c:pt idx="80">
                  <c:v>21.79723839523121</c:v>
                </c:pt>
                <c:pt idx="81">
                  <c:v>21.423900703848254</c:v>
                </c:pt>
                <c:pt idx="82">
                  <c:v>21.05111863103567</c:v>
                </c:pt>
                <c:pt idx="83">
                  <c:v>20.67901644878645</c:v>
                </c:pt>
                <c:pt idx="84">
                  <c:v>20.307716824823494</c:v>
                </c:pt>
                <c:pt idx="85">
                  <c:v>19.937340771573595</c:v>
                </c:pt>
                <c:pt idx="86">
                  <c:v>19.568007597696997</c:v>
                </c:pt>
                <c:pt idx="87">
                  <c:v>19.199834862212704</c:v>
                </c:pt>
                <c:pt idx="88">
                  <c:v>18.832938331253338</c:v>
                </c:pt>
                <c:pt idx="89">
                  <c:v>18.46743193747914</c:v>
                </c:pt>
                <c:pt idx="90">
                  <c:v>18.103427742174894</c:v>
                </c:pt>
                <c:pt idx="91">
                  <c:v>17.741035900048168</c:v>
                </c:pt>
                <c:pt idx="92">
                  <c:v>17.380364626741944</c:v>
                </c:pt>
                <c:pt idx="93">
                  <c:v>17.02152016906914</c:v>
                </c:pt>
                <c:pt idx="94">
                  <c:v>16.66460677797138</c:v>
                </c:pt>
                <c:pt idx="95">
                  <c:v>16.30972668419853</c:v>
                </c:pt>
                <c:pt idx="96">
                  <c:v>15.956980076700496</c:v>
                </c:pt>
                <c:pt idx="97">
                  <c:v>15.606465083717517</c:v>
                </c:pt>
                <c:pt idx="98">
                  <c:v>15.258277756549553</c:v>
                </c:pt>
                <c:pt idx="99">
                  <c:v>14.912512055980919</c:v>
                </c:pt>
                <c:pt idx="100">
                  <c:v>14.5692598413304</c:v>
                </c:pt>
                <c:pt idx="101">
                  <c:v>14.228610862093525</c:v>
                </c:pt>
                <c:pt idx="102">
                  <c:v>13.890652752137633</c:v>
                </c:pt>
                <c:pt idx="103">
                  <c:v>13.555471026406629</c:v>
                </c:pt>
                <c:pt idx="104">
                  <c:v>13.223149080087872</c:v>
                </c:pt>
                <c:pt idx="105">
                  <c:v>12.893768190189256</c:v>
                </c:pt>
                <c:pt idx="106">
                  <c:v>12.56740751947084</c:v>
                </c:pt>
                <c:pt idx="107">
                  <c:v>12.244144122671422</c:v>
                </c:pt>
                <c:pt idx="108">
                  <c:v>11.924052954967117</c:v>
                </c:pt>
                <c:pt idx="109">
                  <c:v>11.60720688259557</c:v>
                </c:pt>
                <c:pt idx="110">
                  <c:v>11.293676695576885</c:v>
                </c:pt>
                <c:pt idx="111">
                  <c:v>10.983531122458281</c:v>
                </c:pt>
                <c:pt idx="112">
                  <c:v>10.676836847009078</c:v>
                </c:pt>
                <c:pt idx="113">
                  <c:v>10.373658526787857</c:v>
                </c:pt>
                <c:pt idx="114">
                  <c:v>10.074058813503918</c:v>
                </c:pt>
                <c:pt idx="115">
                  <c:v>9.77809837509141</c:v>
                </c:pt>
                <c:pt idx="116">
                  <c:v>9.48583591941452</c:v>
                </c:pt>
                <c:pt idx="117">
                  <c:v>9.19732821952018</c:v>
                </c:pt>
                <c:pt idx="118">
                  <c:v>8.912630140353052</c:v>
                </c:pt>
                <c:pt idx="119">
                  <c:v>8.631794666848911</c:v>
                </c:pt>
                <c:pt idx="120">
                  <c:v>8.354872933318909</c:v>
                </c:pt>
                <c:pt idx="121">
                  <c:v>8.081914254040221</c:v>
                </c:pt>
                <c:pt idx="122">
                  <c:v>7.812966154965544</c:v>
                </c:pt>
                <c:pt idx="123">
                  <c:v>7.548074406466377</c:v>
                </c:pt>
                <c:pt idx="124">
                  <c:v>7.287283057024119</c:v>
                </c:pt>
                <c:pt idx="125">
                  <c:v>7.030634467783237</c:v>
                </c:pt>
                <c:pt idx="126">
                  <c:v>6.778169347883669</c:v>
                </c:pt>
                <c:pt idx="127">
                  <c:v>6.529926790486975</c:v>
                </c:pt>
                <c:pt idx="128">
                  <c:v>6.28594430941579</c:v>
                </c:pt>
                <c:pt idx="129">
                  <c:v>6.046257876324368</c:v>
                </c:pt>
                <c:pt idx="130">
                  <c:v>5.810901958320763</c:v>
                </c:pt>
                <c:pt idx="131">
                  <c:v>5.579909555963006</c:v>
                </c:pt>
                <c:pt idx="132">
                  <c:v>5.353312241551613</c:v>
                </c:pt>
                <c:pt idx="133">
                  <c:v>5.1311401976456</c:v>
                </c:pt>
                <c:pt idx="134">
                  <c:v>4.9134222557268075</c:v>
                </c:pt>
                <c:pt idx="135">
                  <c:v>4.700185934944109</c:v>
                </c:pt>
                <c:pt idx="136">
                  <c:v>4.4914574808666075</c:v>
                </c:pt>
                <c:pt idx="137">
                  <c:v>4.287261904180376</c:v>
                </c:pt>
                <c:pt idx="138">
                  <c:v>4.087623019263681</c:v>
                </c:pt>
                <c:pt idx="139">
                  <c:v>3.8925634825783035</c:v>
                </c:pt>
                <c:pt idx="140">
                  <c:v>3.7021048308171984</c:v>
                </c:pt>
                <c:pt idx="141">
                  <c:v>3.516267518749821</c:v>
                </c:pt>
                <c:pt idx="142">
                  <c:v>3.335070956710844</c:v>
                </c:pt>
                <c:pt idx="143">
                  <c:v>3.1585335476773153</c:v>
                </c:pt>
                <c:pt idx="144">
                  <c:v>2.986672723885029</c:v>
                </c:pt>
                <c:pt idx="145">
                  <c:v>2.819504982933175</c:v>
                </c:pt>
                <c:pt idx="146">
                  <c:v>2.6570459233335058</c:v>
                </c:pt>
                <c:pt idx="147">
                  <c:v>2.4993102794571413</c:v>
                </c:pt>
                <c:pt idx="148">
                  <c:v>2.3463119558381536</c:v>
                </c:pt>
                <c:pt idx="149">
                  <c:v>2.1980640607945006</c:v>
                </c:pt>
                <c:pt idx="150">
                  <c:v>2.054578939326838</c:v>
                </c:pt>
                <c:pt idx="151">
                  <c:v>1.915868205261937</c:v>
                </c:pt>
                <c:pt idx="152">
                  <c:v>1.7819427726038057</c:v>
                </c:pt>
                <c:pt idx="153">
                  <c:v>1.6528128860640905</c:v>
                </c:pt>
                <c:pt idx="154">
                  <c:v>1.5284881507386743</c:v>
                </c:pt>
                <c:pt idx="155">
                  <c:v>1.4089775609058321</c:v>
                </c:pt>
                <c:pt idx="156">
                  <c:v>1.294289527916355</c:v>
                </c:pt>
                <c:pt idx="157">
                  <c:v>1.18443190715319</c:v>
                </c:pt>
                <c:pt idx="158">
                  <c:v>1.0794120240378717</c:v>
                </c:pt>
                <c:pt idx="159">
                  <c:v>0.9792366990598751</c:v>
                </c:pt>
                <c:pt idx="160">
                  <c:v>0.883912271813152</c:v>
                </c:pt>
                <c:pt idx="161">
                  <c:v>0.7934446240175035</c:v>
                </c:pt>
                <c:pt idx="162">
                  <c:v>0.7078392015108577</c:v>
                </c:pt>
                <c:pt idx="163">
                  <c:v>0.6271010351939523</c:v>
                </c:pt>
                <c:pt idx="164">
                  <c:v>0.5512347609164223</c:v>
                </c:pt>
                <c:pt idx="165">
                  <c:v>0.4802446382876937</c:v>
                </c:pt>
                <c:pt idx="166">
                  <c:v>0.4141345684013018</c:v>
                </c:pt>
                <c:pt idx="167">
                  <c:v>0.35290811046611026</c:v>
                </c:pt>
                <c:pt idx="168">
                  <c:v>0.2965684973244507</c:v>
                </c:pt>
                <c:pt idx="169">
                  <c:v>0.24511864985995402</c:v>
                </c:pt>
                <c:pt idx="170">
                  <c:v>0.19856119027686958</c:v>
                </c:pt>
                <c:pt idx="171">
                  <c:v>0.1568984542510563</c:v>
                </c:pt>
                <c:pt idx="172">
                  <c:v>0.12013250193809455</c:v>
                </c:pt>
                <c:pt idx="173">
                  <c:v>0.08826512784235518</c:v>
                </c:pt>
                <c:pt idx="174">
                  <c:v>0.06129786953361105</c:v>
                </c:pt>
                <c:pt idx="175">
                  <c:v>0.039232015210195925</c:v>
                </c:pt>
                <c:pt idx="176">
                  <c:v>0.02206861010713368</c:v>
                </c:pt>
                <c:pt idx="177">
                  <c:v>0.009808461737982554</c:v>
                </c:pt>
                <c:pt idx="178">
                  <c:v>0.0024521439827580593</c:v>
                </c:pt>
                <c:pt idx="179">
                  <c:v>0</c:v>
                </c:pt>
                <c:pt idx="180">
                  <c:v>0.0024521439819764623</c:v>
                </c:pt>
                <c:pt idx="181">
                  <c:v>0.009808461738465724</c:v>
                </c:pt>
                <c:pt idx="182">
                  <c:v>0.02206861010746053</c:v>
                </c:pt>
                <c:pt idx="183">
                  <c:v>0.03923201521045172</c:v>
                </c:pt>
                <c:pt idx="184">
                  <c:v>0.06129786953381</c:v>
                </c:pt>
                <c:pt idx="185">
                  <c:v>0.0882651278425115</c:v>
                </c:pt>
                <c:pt idx="186">
                  <c:v>0.12013250193823666</c:v>
                </c:pt>
                <c:pt idx="187">
                  <c:v>0.15689845425095683</c:v>
                </c:pt>
                <c:pt idx="188">
                  <c:v>0.19856119027726749</c:v>
                </c:pt>
                <c:pt idx="189">
                  <c:v>0.24511864985986875</c:v>
                </c:pt>
                <c:pt idx="190">
                  <c:v>0.29656849732453594</c:v>
                </c:pt>
                <c:pt idx="191">
                  <c:v>0.3529081104660392</c:v>
                </c:pt>
                <c:pt idx="192">
                  <c:v>0.414134568401586</c:v>
                </c:pt>
                <c:pt idx="193">
                  <c:v>0.48024463828776476</c:v>
                </c:pt>
                <c:pt idx="194">
                  <c:v>0.5512347609164792</c:v>
                </c:pt>
                <c:pt idx="195">
                  <c:v>0.627101035193995</c:v>
                </c:pt>
                <c:pt idx="196">
                  <c:v>0.707839201510815</c:v>
                </c:pt>
                <c:pt idx="197">
                  <c:v>0.7934446240175461</c:v>
                </c:pt>
                <c:pt idx="198">
                  <c:v>0.8839122718131236</c:v>
                </c:pt>
                <c:pt idx="199">
                  <c:v>0.9792366990599177</c:v>
                </c:pt>
                <c:pt idx="200">
                  <c:v>1.0794120240378433</c:v>
                </c:pt>
                <c:pt idx="201">
                  <c:v>1.1844319071533604</c:v>
                </c:pt>
                <c:pt idx="202">
                  <c:v>1.2942895279163977</c:v>
                </c:pt>
                <c:pt idx="203">
                  <c:v>1.4089775609058606</c:v>
                </c:pt>
                <c:pt idx="204">
                  <c:v>1.528488150738717</c:v>
                </c:pt>
                <c:pt idx="205">
                  <c:v>1.652812886064062</c:v>
                </c:pt>
                <c:pt idx="206">
                  <c:v>1.7819427726038342</c:v>
                </c:pt>
                <c:pt idx="207">
                  <c:v>1.9158682052619227</c:v>
                </c:pt>
                <c:pt idx="208">
                  <c:v>2.0545789393268805</c:v>
                </c:pt>
                <c:pt idx="209">
                  <c:v>2.1980640607944864</c:v>
                </c:pt>
                <c:pt idx="210">
                  <c:v>2.346311955838182</c:v>
                </c:pt>
                <c:pt idx="211">
                  <c:v>2.4993102794571698</c:v>
                </c:pt>
                <c:pt idx="212">
                  <c:v>2.657045923333534</c:v>
                </c:pt>
                <c:pt idx="213">
                  <c:v>2.8195049829332035</c:v>
                </c:pt>
                <c:pt idx="214">
                  <c:v>2.986672723884986</c:v>
                </c:pt>
                <c:pt idx="215">
                  <c:v>3.1585335476773437</c:v>
                </c:pt>
                <c:pt idx="216">
                  <c:v>3.3350709567108154</c:v>
                </c:pt>
                <c:pt idx="217">
                  <c:v>3.516267518749835</c:v>
                </c:pt>
                <c:pt idx="218">
                  <c:v>3.70210483081717</c:v>
                </c:pt>
                <c:pt idx="219">
                  <c:v>3.892563482578332</c:v>
                </c:pt>
                <c:pt idx="220">
                  <c:v>4.087623019263695</c:v>
                </c:pt>
                <c:pt idx="221">
                  <c:v>4.287261904180376</c:v>
                </c:pt>
                <c:pt idx="222">
                  <c:v>4.491457480866622</c:v>
                </c:pt>
                <c:pt idx="223">
                  <c:v>4.700185934944081</c:v>
                </c:pt>
                <c:pt idx="224">
                  <c:v>4.913422255726822</c:v>
                </c:pt>
                <c:pt idx="225">
                  <c:v>5.1311401976455855</c:v>
                </c:pt>
                <c:pt idx="226">
                  <c:v>5.353312241551627</c:v>
                </c:pt>
                <c:pt idx="227">
                  <c:v>5.579909555962992</c:v>
                </c:pt>
                <c:pt idx="228">
                  <c:v>5.810901958320777</c:v>
                </c:pt>
                <c:pt idx="229">
                  <c:v>6.046257876324383</c:v>
                </c:pt>
                <c:pt idx="230">
                  <c:v>6.285944309415832</c:v>
                </c:pt>
                <c:pt idx="231">
                  <c:v>6.529926790486975</c:v>
                </c:pt>
                <c:pt idx="232">
                  <c:v>6.778169347883654</c:v>
                </c:pt>
                <c:pt idx="233">
                  <c:v>7.030634467783237</c:v>
                </c:pt>
                <c:pt idx="234">
                  <c:v>7.287283057024133</c:v>
                </c:pt>
                <c:pt idx="235">
                  <c:v>7.5480744064663625</c:v>
                </c:pt>
                <c:pt idx="236">
                  <c:v>7.81296615496553</c:v>
                </c:pt>
                <c:pt idx="237">
                  <c:v>8.081914254040235</c:v>
                </c:pt>
                <c:pt idx="238">
                  <c:v>8.354872933318937</c:v>
                </c:pt>
                <c:pt idx="239">
                  <c:v>8.63179466684894</c:v>
                </c:pt>
                <c:pt idx="240">
                  <c:v>8.912630140353038</c:v>
                </c:pt>
                <c:pt idx="241">
                  <c:v>9.197328219520166</c:v>
                </c:pt>
                <c:pt idx="242">
                  <c:v>9.485835919414534</c:v>
                </c:pt>
                <c:pt idx="243">
                  <c:v>9.778098375091425</c:v>
                </c:pt>
                <c:pt idx="244">
                  <c:v>10.074058813503903</c:v>
                </c:pt>
                <c:pt idx="245">
                  <c:v>10.373658526787843</c:v>
                </c:pt>
                <c:pt idx="246">
                  <c:v>10.676836847009064</c:v>
                </c:pt>
                <c:pt idx="247">
                  <c:v>10.983531122458295</c:v>
                </c:pt>
                <c:pt idx="248">
                  <c:v>11.293676695576885</c:v>
                </c:pt>
                <c:pt idx="249">
                  <c:v>11.60720688259557</c:v>
                </c:pt>
                <c:pt idx="250">
                  <c:v>11.924052954967117</c:v>
                </c:pt>
                <c:pt idx="251">
                  <c:v>12.244144122671436</c:v>
                </c:pt>
                <c:pt idx="252">
                  <c:v>12.567407519470855</c:v>
                </c:pt>
                <c:pt idx="253">
                  <c:v>12.893768190189242</c:v>
                </c:pt>
                <c:pt idx="254">
                  <c:v>13.223149080087872</c:v>
                </c:pt>
                <c:pt idx="255">
                  <c:v>13.555471026406629</c:v>
                </c:pt>
                <c:pt idx="256">
                  <c:v>13.890652752137647</c:v>
                </c:pt>
                <c:pt idx="257">
                  <c:v>14.22861086209354</c:v>
                </c:pt>
                <c:pt idx="258">
                  <c:v>14.5692598413304</c:v>
                </c:pt>
                <c:pt idx="259">
                  <c:v>14.912512055980919</c:v>
                </c:pt>
                <c:pt idx="260">
                  <c:v>15.258277756549568</c:v>
                </c:pt>
                <c:pt idx="261">
                  <c:v>15.60646508371753</c:v>
                </c:pt>
                <c:pt idx="262">
                  <c:v>15.956980076700496</c:v>
                </c:pt>
                <c:pt idx="263">
                  <c:v>16.309726684198516</c:v>
                </c:pt>
                <c:pt idx="264">
                  <c:v>16.664606777971393</c:v>
                </c:pt>
                <c:pt idx="265">
                  <c:v>17.02152016906914</c:v>
                </c:pt>
                <c:pt idx="266">
                  <c:v>17.380364626741944</c:v>
                </c:pt>
                <c:pt idx="267">
                  <c:v>17.741035900048168</c:v>
                </c:pt>
                <c:pt idx="268">
                  <c:v>18.103427742174894</c:v>
                </c:pt>
                <c:pt idx="269">
                  <c:v>18.467431937479127</c:v>
                </c:pt>
                <c:pt idx="270">
                  <c:v>18.832938331253338</c:v>
                </c:pt>
                <c:pt idx="271">
                  <c:v>19.199834862212704</c:v>
                </c:pt>
                <c:pt idx="272">
                  <c:v>19.568007597696997</c:v>
                </c:pt>
                <c:pt idx="273">
                  <c:v>19.93734077157358</c:v>
                </c:pt>
                <c:pt idx="274">
                  <c:v>20.307716824823494</c:v>
                </c:pt>
                <c:pt idx="275">
                  <c:v>20.679016448786435</c:v>
                </c:pt>
                <c:pt idx="276">
                  <c:v>21.05111863103567</c:v>
                </c:pt>
                <c:pt idx="277">
                  <c:v>21.423900703848254</c:v>
                </c:pt>
                <c:pt idx="278">
                  <c:v>21.79723839523121</c:v>
                </c:pt>
                <c:pt idx="279">
                  <c:v>22.17100588245861</c:v>
                </c:pt>
                <c:pt idx="280">
                  <c:v>22.545075848069978</c:v>
                </c:pt>
                <c:pt idx="281">
                  <c:v>22.919319538275893</c:v>
                </c:pt>
                <c:pt idx="282">
                  <c:v>23.293606823711194</c:v>
                </c:pt>
                <c:pt idx="283">
                  <c:v>23.66780626247273</c:v>
                </c:pt>
                <c:pt idx="284">
                  <c:v>24.04178516537322</c:v>
                </c:pt>
                <c:pt idx="285">
                  <c:v>24.415409663339837</c:v>
                </c:pt>
                <c:pt idx="286">
                  <c:v>24.78854477688126</c:v>
                </c:pt>
                <c:pt idx="287">
                  <c:v>25.16105448754424</c:v>
                </c:pt>
                <c:pt idx="288">
                  <c:v>25.53280181127625</c:v>
                </c:pt>
                <c:pt idx="289">
                  <c:v>25.903648873608553</c:v>
                </c:pt>
                <c:pt idx="290">
                  <c:v>26.27345698657043</c:v>
                </c:pt>
                <c:pt idx="291">
                  <c:v>26.642086727243417</c:v>
                </c:pt>
                <c:pt idx="292">
                  <c:v>27.009398017860697</c:v>
                </c:pt>
                <c:pt idx="293">
                  <c:v>27.37525020735631</c:v>
                </c:pt>
                <c:pt idx="294">
                  <c:v>27.73950215426516</c:v>
                </c:pt>
                <c:pt idx="295">
                  <c:v>28.102012310874848</c:v>
                </c:pt>
                <c:pt idx="296">
                  <c:v>28.462638808527608</c:v>
                </c:pt>
                <c:pt idx="297">
                  <c:v>28.821239543970414</c:v>
                </c:pt>
                <c:pt idx="298">
                  <c:v>29.177672266649985</c:v>
                </c:pt>
                <c:pt idx="299">
                  <c:v>29.53179466684893</c:v>
                </c:pt>
                <c:pt idx="300">
                  <c:v>29.88346446455919</c:v>
                </c:pt>
                <c:pt idx="301">
                  <c:v>30.23253949898821</c:v>
                </c:pt>
                <c:pt idx="302">
                  <c:v>30.57887781859366</c:v>
                </c:pt>
                <c:pt idx="303">
                  <c:v>30.922337771543603</c:v>
                </c:pt>
                <c:pt idx="304">
                  <c:v>31.262778096497833</c:v>
                </c:pt>
                <c:pt idx="305">
                  <c:v>31.600058013608624</c:v>
                </c:pt>
                <c:pt idx="306">
                  <c:v>31.934037315639237</c:v>
                </c:pt>
                <c:pt idx="307">
                  <c:v>32.26457645909954</c:v>
                </c:pt>
                <c:pt idx="308">
                  <c:v>32.59153665529899</c:v>
                </c:pt>
                <c:pt idx="309">
                  <c:v>32.914779961221704</c:v>
                </c:pt>
                <c:pt idx="310">
                  <c:v>33.23416937012396</c:v>
                </c:pt>
                <c:pt idx="311">
                  <c:v>33.5495689017632</c:v>
                </c:pt>
                <c:pt idx="312">
                  <c:v>33.86084369216409</c:v>
                </c:pt>
                <c:pt idx="313">
                  <c:v>34.167860082831645</c:v>
                </c:pt>
                <c:pt idx="314">
                  <c:v>34.47048570932443</c:v>
                </c:pt>
                <c:pt idx="315">
                  <c:v>34.76858958909967</c:v>
                </c:pt>
                <c:pt idx="316">
                  <c:v>35.06204220854797</c:v>
                </c:pt>
                <c:pt idx="317">
                  <c:v>35.35071560913547</c:v>
                </c:pt>
                <c:pt idx="318">
                  <c:v>35.63448347257559</c:v>
                </c:pt>
                <c:pt idx="319">
                  <c:v>35.91322120495159</c:v>
                </c:pt>
                <c:pt idx="320">
                  <c:v>36.186806019718496</c:v>
                </c:pt>
                <c:pt idx="321">
                  <c:v>36.4551170195108</c:v>
                </c:pt>
                <c:pt idx="322">
                  <c:v>36.71803527668772</c:v>
                </c:pt>
                <c:pt idx="323">
                  <c:v>36.975443912550055</c:v>
                </c:pt>
                <c:pt idx="324">
                  <c:v>37.22722817516479</c:v>
                </c:pt>
                <c:pt idx="325">
                  <c:v>37.473275515733924</c:v>
                </c:pt>
                <c:pt idx="326">
                  <c:v>37.71347566345228</c:v>
                </c:pt>
                <c:pt idx="327">
                  <c:v>37.9477206987957</c:v>
                </c:pt>
                <c:pt idx="328">
                  <c:v>38.17590512518648</c:v>
                </c:pt>
                <c:pt idx="329">
                  <c:v>38.397925938983995</c:v>
                </c:pt>
                <c:pt idx="330">
                  <c:v>38.61368269775371</c:v>
                </c:pt>
                <c:pt idx="331">
                  <c:v>38.82307758676502</c:v>
                </c:pt>
                <c:pt idx="332">
                  <c:v>39.02601548367753</c:v>
                </c:pt>
                <c:pt idx="333">
                  <c:v>39.22240402136911</c:v>
                </c:pt>
                <c:pt idx="334">
                  <c:v>39.41215364887075</c:v>
                </c:pt>
                <c:pt idx="335">
                  <c:v>39.59517769036665</c:v>
                </c:pt>
                <c:pt idx="336">
                  <c:v>39.77139240222832</c:v>
                </c:pt>
                <c:pt idx="337">
                  <c:v>39.94071702804508</c:v>
                </c:pt>
                <c:pt idx="338">
                  <c:v>40.10307385162091</c:v>
                </c:pt>
                <c:pt idx="339">
                  <c:v>40.25838824791095</c:v>
                </c:pt>
                <c:pt idx="340">
                  <c:v>40.406588731864424</c:v>
                </c:pt>
                <c:pt idx="341">
                  <c:v>40.54760700515498</c:v>
                </c:pt>
                <c:pt idx="342">
                  <c:v>40.68137800076568</c:v>
                </c:pt>
                <c:pt idx="343">
                  <c:v>40.80783992541581</c:v>
                </c:pt>
                <c:pt idx="344">
                  <c:v>40.926934299799576</c:v>
                </c:pt>
                <c:pt idx="345">
                  <c:v>41.03860599662415</c:v>
                </c:pt>
                <c:pt idx="346">
                  <c:v>41.14280327642431</c:v>
                </c:pt>
                <c:pt idx="347">
                  <c:v>41.23947782113907</c:v>
                </c:pt>
                <c:pt idx="348">
                  <c:v>41.32858476543698</c:v>
                </c:pt>
                <c:pt idx="349">
                  <c:v>41.410082725770415</c:v>
                </c:pt>
                <c:pt idx="350">
                  <c:v>41.48393382715398</c:v>
                </c:pt>
                <c:pt idx="351">
                  <c:v>41.5501037276486</c:v>
                </c:pt>
                <c:pt idx="352">
                  <c:v>41.60856164054517</c:v>
                </c:pt>
                <c:pt idx="353">
                  <c:v>41.65928035423608</c:v>
                </c:pt>
                <c:pt idx="354">
                  <c:v>41.702236249767985</c:v>
                </c:pt>
                <c:pt idx="355">
                  <c:v>41.73740931606995</c:v>
                </c:pt>
                <c:pt idx="356">
                  <c:v>41.76478316284807</c:v>
                </c:pt>
                <c:pt idx="357">
                  <c:v>41.78434503113859</c:v>
                </c:pt>
                <c:pt idx="358">
                  <c:v>41.796085801521166</c:v>
                </c:pt>
              </c:numCache>
            </c:numRef>
          </c:val>
          <c:smooth val="1"/>
        </c:ser>
        <c:ser>
          <c:idx val="1"/>
          <c:order val="1"/>
          <c:tx>
            <c:v>Uitlaatpoort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stdDev"/>
            <c:val val="0"/>
            <c:noEndCap val="0"/>
          </c:errBars>
          <c:val>
            <c:numRef>
              <c:f>Blad2!$K$2:$K$361</c:f>
              <c:numCache>
                <c:ptCount val="36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22</c:v>
                </c:pt>
                <c:pt idx="176">
                  <c:v>22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22</c:v>
                </c:pt>
                <c:pt idx="181">
                  <c:v>22</c:v>
                </c:pt>
                <c:pt idx="182">
                  <c:v>22</c:v>
                </c:pt>
                <c:pt idx="183">
                  <c:v>22</c:v>
                </c:pt>
                <c:pt idx="184">
                  <c:v>22</c:v>
                </c:pt>
                <c:pt idx="185">
                  <c:v>22</c:v>
                </c:pt>
                <c:pt idx="186">
                  <c:v>22</c:v>
                </c:pt>
                <c:pt idx="187">
                  <c:v>22</c:v>
                </c:pt>
                <c:pt idx="188">
                  <c:v>22</c:v>
                </c:pt>
                <c:pt idx="189">
                  <c:v>22</c:v>
                </c:pt>
                <c:pt idx="190">
                  <c:v>22</c:v>
                </c:pt>
                <c:pt idx="191">
                  <c:v>22</c:v>
                </c:pt>
                <c:pt idx="192">
                  <c:v>22</c:v>
                </c:pt>
                <c:pt idx="193">
                  <c:v>22</c:v>
                </c:pt>
                <c:pt idx="194">
                  <c:v>22</c:v>
                </c:pt>
                <c:pt idx="195">
                  <c:v>22</c:v>
                </c:pt>
                <c:pt idx="196">
                  <c:v>22</c:v>
                </c:pt>
                <c:pt idx="197">
                  <c:v>22</c:v>
                </c:pt>
                <c:pt idx="198">
                  <c:v>22</c:v>
                </c:pt>
                <c:pt idx="199">
                  <c:v>22</c:v>
                </c:pt>
                <c:pt idx="200">
                  <c:v>22</c:v>
                </c:pt>
                <c:pt idx="201">
                  <c:v>22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22</c:v>
                </c:pt>
                <c:pt idx="206">
                  <c:v>22</c:v>
                </c:pt>
                <c:pt idx="207">
                  <c:v>22</c:v>
                </c:pt>
                <c:pt idx="208">
                  <c:v>22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22</c:v>
                </c:pt>
                <c:pt idx="215">
                  <c:v>22</c:v>
                </c:pt>
                <c:pt idx="216">
                  <c:v>22</c:v>
                </c:pt>
                <c:pt idx="217">
                  <c:v>22</c:v>
                </c:pt>
                <c:pt idx="218">
                  <c:v>22</c:v>
                </c:pt>
                <c:pt idx="219">
                  <c:v>22</c:v>
                </c:pt>
                <c:pt idx="220">
                  <c:v>22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22</c:v>
                </c:pt>
                <c:pt idx="227">
                  <c:v>22</c:v>
                </c:pt>
                <c:pt idx="228">
                  <c:v>22</c:v>
                </c:pt>
                <c:pt idx="229">
                  <c:v>22</c:v>
                </c:pt>
                <c:pt idx="230">
                  <c:v>22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</c:v>
                </c:pt>
                <c:pt idx="235">
                  <c:v>22</c:v>
                </c:pt>
                <c:pt idx="236">
                  <c:v>22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22</c:v>
                </c:pt>
                <c:pt idx="252">
                  <c:v>22</c:v>
                </c:pt>
                <c:pt idx="253">
                  <c:v>22</c:v>
                </c:pt>
                <c:pt idx="254">
                  <c:v>22</c:v>
                </c:pt>
                <c:pt idx="255">
                  <c:v>22</c:v>
                </c:pt>
                <c:pt idx="256">
                  <c:v>22</c:v>
                </c:pt>
                <c:pt idx="257">
                  <c:v>22</c:v>
                </c:pt>
                <c:pt idx="258">
                  <c:v>22</c:v>
                </c:pt>
                <c:pt idx="259">
                  <c:v>22</c:v>
                </c:pt>
                <c:pt idx="260">
                  <c:v>22</c:v>
                </c:pt>
                <c:pt idx="261">
                  <c:v>22</c:v>
                </c:pt>
                <c:pt idx="262">
                  <c:v>22</c:v>
                </c:pt>
                <c:pt idx="263">
                  <c:v>22</c:v>
                </c:pt>
                <c:pt idx="264">
                  <c:v>22</c:v>
                </c:pt>
                <c:pt idx="265">
                  <c:v>22</c:v>
                </c:pt>
                <c:pt idx="266">
                  <c:v>22</c:v>
                </c:pt>
                <c:pt idx="267">
                  <c:v>22</c:v>
                </c:pt>
                <c:pt idx="268">
                  <c:v>22</c:v>
                </c:pt>
                <c:pt idx="269">
                  <c:v>22</c:v>
                </c:pt>
                <c:pt idx="270">
                  <c:v>22</c:v>
                </c:pt>
                <c:pt idx="271">
                  <c:v>22</c:v>
                </c:pt>
                <c:pt idx="272">
                  <c:v>22</c:v>
                </c:pt>
                <c:pt idx="273">
                  <c:v>22</c:v>
                </c:pt>
                <c:pt idx="274">
                  <c:v>22</c:v>
                </c:pt>
                <c:pt idx="275">
                  <c:v>22</c:v>
                </c:pt>
                <c:pt idx="276">
                  <c:v>22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22</c:v>
                </c:pt>
                <c:pt idx="281">
                  <c:v>22</c:v>
                </c:pt>
                <c:pt idx="282">
                  <c:v>22</c:v>
                </c:pt>
                <c:pt idx="283">
                  <c:v>22</c:v>
                </c:pt>
                <c:pt idx="284">
                  <c:v>22</c:v>
                </c:pt>
                <c:pt idx="285">
                  <c:v>22</c:v>
                </c:pt>
                <c:pt idx="286">
                  <c:v>22</c:v>
                </c:pt>
                <c:pt idx="287">
                  <c:v>22</c:v>
                </c:pt>
                <c:pt idx="288">
                  <c:v>22</c:v>
                </c:pt>
                <c:pt idx="289">
                  <c:v>22</c:v>
                </c:pt>
                <c:pt idx="290">
                  <c:v>22</c:v>
                </c:pt>
                <c:pt idx="291">
                  <c:v>22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22</c:v>
                </c:pt>
                <c:pt idx="312">
                  <c:v>22</c:v>
                </c:pt>
                <c:pt idx="313">
                  <c:v>22</c:v>
                </c:pt>
                <c:pt idx="314">
                  <c:v>22</c:v>
                </c:pt>
                <c:pt idx="315">
                  <c:v>22</c:v>
                </c:pt>
                <c:pt idx="316">
                  <c:v>22</c:v>
                </c:pt>
                <c:pt idx="317">
                  <c:v>22</c:v>
                </c:pt>
                <c:pt idx="318">
                  <c:v>22</c:v>
                </c:pt>
                <c:pt idx="319">
                  <c:v>22</c:v>
                </c:pt>
                <c:pt idx="320">
                  <c:v>22</c:v>
                </c:pt>
                <c:pt idx="321">
                  <c:v>22</c:v>
                </c:pt>
                <c:pt idx="322">
                  <c:v>22</c:v>
                </c:pt>
                <c:pt idx="323">
                  <c:v>22</c:v>
                </c:pt>
                <c:pt idx="324">
                  <c:v>22</c:v>
                </c:pt>
                <c:pt idx="325">
                  <c:v>22</c:v>
                </c:pt>
                <c:pt idx="326">
                  <c:v>22</c:v>
                </c:pt>
                <c:pt idx="327">
                  <c:v>22</c:v>
                </c:pt>
                <c:pt idx="328">
                  <c:v>22</c:v>
                </c:pt>
                <c:pt idx="329">
                  <c:v>22</c:v>
                </c:pt>
                <c:pt idx="330">
                  <c:v>22</c:v>
                </c:pt>
                <c:pt idx="331">
                  <c:v>22</c:v>
                </c:pt>
                <c:pt idx="332">
                  <c:v>22</c:v>
                </c:pt>
                <c:pt idx="333">
                  <c:v>22</c:v>
                </c:pt>
                <c:pt idx="334">
                  <c:v>22</c:v>
                </c:pt>
                <c:pt idx="335">
                  <c:v>22</c:v>
                </c:pt>
                <c:pt idx="336">
                  <c:v>22</c:v>
                </c:pt>
                <c:pt idx="337">
                  <c:v>22</c:v>
                </c:pt>
                <c:pt idx="338">
                  <c:v>22</c:v>
                </c:pt>
                <c:pt idx="339">
                  <c:v>22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22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22</c:v>
                </c:pt>
                <c:pt idx="348">
                  <c:v>22</c:v>
                </c:pt>
                <c:pt idx="349">
                  <c:v>22</c:v>
                </c:pt>
                <c:pt idx="350">
                  <c:v>22</c:v>
                </c:pt>
                <c:pt idx="351">
                  <c:v>22</c:v>
                </c:pt>
                <c:pt idx="352">
                  <c:v>22</c:v>
                </c:pt>
                <c:pt idx="353">
                  <c:v>22</c:v>
                </c:pt>
                <c:pt idx="354">
                  <c:v>22</c:v>
                </c:pt>
                <c:pt idx="355">
                  <c:v>22</c:v>
                </c:pt>
                <c:pt idx="356">
                  <c:v>22</c:v>
                </c:pt>
                <c:pt idx="357">
                  <c:v>22</c:v>
                </c:pt>
                <c:pt idx="358">
                  <c:v>22</c:v>
                </c:pt>
                <c:pt idx="359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Spoelpoort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Blad2!$L$2:$L$361</c:f>
              <c:numCache>
                <c:ptCount val="36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</c:numCache>
            </c:numRef>
          </c:val>
          <c:smooth val="0"/>
        </c:ser>
        <c:axId val="32490775"/>
        <c:axId val="23981520"/>
      </c:lineChart>
      <c:cat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Graden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Hoogte tov ODP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51"/>
          <c:y val="0.018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0.516</cdr:y>
    </cdr:from>
    <cdr:to>
      <cdr:x>0.50425</cdr:x>
      <cdr:y>0.5785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2924175"/>
          <a:ext cx="152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12</xdr:col>
      <xdr:colOff>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76200" y="2933700"/>
        <a:ext cx="9486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L416"/>
  <sheetViews>
    <sheetView tabSelected="1" workbookViewId="0" topLeftCell="A1">
      <selection activeCell="R71" sqref="R71"/>
    </sheetView>
  </sheetViews>
  <sheetFormatPr defaultColWidth="9.140625" defaultRowHeight="12.75"/>
  <cols>
    <col min="1" max="1" width="1.1484375" style="0" customWidth="1"/>
    <col min="2" max="2" width="23.00390625" style="0" customWidth="1"/>
    <col min="3" max="3" width="13.7109375" style="25" customWidth="1"/>
    <col min="4" max="4" width="14.00390625" style="25" customWidth="1"/>
    <col min="5" max="5" width="14.28125" style="30" customWidth="1"/>
    <col min="12" max="12" width="22.421875" style="0" customWidth="1"/>
    <col min="13" max="13" width="0.9921875" style="0" customWidth="1"/>
  </cols>
  <sheetData>
    <row r="1" spans="3:4" ht="12.75">
      <c r="C1" s="24"/>
      <c r="D1" s="35"/>
    </row>
    <row r="2" spans="2:12" ht="12.75">
      <c r="B2" s="37" t="s">
        <v>6</v>
      </c>
      <c r="C2" s="26">
        <v>91</v>
      </c>
      <c r="D2" s="35"/>
      <c r="I2" s="8" t="s">
        <v>4</v>
      </c>
      <c r="J2" s="9"/>
      <c r="K2" s="9"/>
      <c r="L2" s="10"/>
    </row>
    <row r="3" spans="2:12" ht="12.75">
      <c r="B3" s="37" t="s">
        <v>7</v>
      </c>
      <c r="C3" s="27">
        <v>41.8</v>
      </c>
      <c r="D3" s="35" t="s">
        <v>0</v>
      </c>
      <c r="I3" s="11" t="s">
        <v>3</v>
      </c>
      <c r="J3" s="12"/>
      <c r="K3" s="12"/>
      <c r="L3" s="13"/>
    </row>
    <row r="4" spans="2:12" ht="12.75">
      <c r="B4" s="37"/>
      <c r="C4" s="24"/>
      <c r="D4" s="35"/>
      <c r="I4" s="11"/>
      <c r="J4" s="12"/>
      <c r="K4" s="12"/>
      <c r="L4" s="13"/>
    </row>
    <row r="5" spans="2:12" ht="12.75">
      <c r="B5" s="37" t="s">
        <v>8</v>
      </c>
      <c r="C5" s="26">
        <v>22</v>
      </c>
      <c r="D5" s="35" t="s">
        <v>1</v>
      </c>
      <c r="I5" s="11" t="s">
        <v>15</v>
      </c>
      <c r="J5" s="12"/>
      <c r="K5" s="12"/>
      <c r="L5" s="13"/>
    </row>
    <row r="6" spans="2:12" ht="12.75">
      <c r="B6" s="37" t="s">
        <v>9</v>
      </c>
      <c r="C6" s="27">
        <v>8</v>
      </c>
      <c r="D6" s="35" t="s">
        <v>2</v>
      </c>
      <c r="I6" s="11"/>
      <c r="J6" s="12"/>
      <c r="K6" s="12"/>
      <c r="L6" s="13"/>
    </row>
    <row r="7" spans="2:12" ht="12.75">
      <c r="B7" s="37"/>
      <c r="C7" s="24"/>
      <c r="D7" s="35"/>
      <c r="I7" s="11" t="s">
        <v>5</v>
      </c>
      <c r="J7" s="12"/>
      <c r="K7" s="12"/>
      <c r="L7" s="13"/>
    </row>
    <row r="8" spans="2:12" ht="12.75">
      <c r="B8" s="37" t="s">
        <v>10</v>
      </c>
      <c r="C8" s="26">
        <v>39</v>
      </c>
      <c r="D8" s="35"/>
      <c r="E8" s="31"/>
      <c r="G8" s="20"/>
      <c r="I8" s="11"/>
      <c r="J8" s="12"/>
      <c r="K8" s="12"/>
      <c r="L8" s="13"/>
    </row>
    <row r="9" spans="2:12" ht="12.75">
      <c r="B9" s="37" t="s">
        <v>11</v>
      </c>
      <c r="C9" s="27">
        <v>2.4</v>
      </c>
      <c r="D9" s="35"/>
      <c r="E9" s="31"/>
      <c r="I9" s="14"/>
      <c r="J9" s="15"/>
      <c r="K9" s="15"/>
      <c r="L9" s="16"/>
    </row>
    <row r="10" spans="2:4" ht="13.5" thickBot="1">
      <c r="B10" s="35"/>
      <c r="D10" s="35"/>
    </row>
    <row r="11" spans="2:4" ht="12.75">
      <c r="B11" s="21" t="s">
        <v>12</v>
      </c>
      <c r="C11" s="6">
        <f>(POWER((0.5*$C$8),2)*PI()*($C$3)/1000)</f>
        <v>49.93388735285028</v>
      </c>
      <c r="D11" s="36" t="s">
        <v>14</v>
      </c>
    </row>
    <row r="12" spans="2:4" ht="13.5" thickBot="1">
      <c r="B12" s="21" t="s">
        <v>13</v>
      </c>
      <c r="C12" s="7">
        <f>(((POWER((0.5*$C$8),2)*PI()*($C$3-$C$5)/1000))+$C$9)/$C$9</f>
        <v>10.855372503852028</v>
      </c>
      <c r="D12" s="35"/>
    </row>
    <row r="13" spans="2:4" ht="12.75">
      <c r="B13" s="35"/>
      <c r="D13" s="35"/>
    </row>
    <row r="14" ht="12.75">
      <c r="D14" s="35"/>
    </row>
    <row r="15" ht="12.75">
      <c r="D15" s="35"/>
    </row>
    <row r="17" ht="12.75">
      <c r="B17" s="17" t="s">
        <v>17</v>
      </c>
    </row>
    <row r="55" spans="2:12" s="18" customFormat="1" ht="27" customHeight="1">
      <c r="B55" s="18" t="s">
        <v>21</v>
      </c>
      <c r="C55" s="34" t="s">
        <v>20</v>
      </c>
      <c r="D55" s="34" t="s">
        <v>19</v>
      </c>
      <c r="E55" s="22" t="s">
        <v>18</v>
      </c>
      <c r="F55" s="38">
        <v>66</v>
      </c>
      <c r="G55" s="23" t="s">
        <v>16</v>
      </c>
      <c r="H55" s="23"/>
      <c r="I55" s="23"/>
      <c r="J55" s="23"/>
      <c r="K55" s="23"/>
      <c r="L55" s="23"/>
    </row>
    <row r="56" spans="2:5" s="19" customFormat="1" ht="12.75">
      <c r="B56" s="19">
        <v>0</v>
      </c>
      <c r="C56" s="28">
        <f>C3</f>
        <v>41.8</v>
      </c>
      <c r="D56" s="28">
        <f>$C$3-C56</f>
        <v>0</v>
      </c>
      <c r="E56" s="32">
        <f>B56/360*2*3.141592654*F$55</f>
        <v>0</v>
      </c>
    </row>
    <row r="57" spans="2:5" ht="12.75">
      <c r="B57">
        <v>1</v>
      </c>
      <c r="C57" s="29">
        <f>Blad2!I2-Blad2!D2+(0.5*Blad2!B2)</f>
        <v>41.79608580152148</v>
      </c>
      <c r="D57" s="29">
        <f>$C$3-C57</f>
        <v>0.0039141984785189265</v>
      </c>
      <c r="E57" s="33">
        <f aca="true" t="shared" si="0" ref="E57:E120">B57/360*2*3.141592654*F$55</f>
        <v>1.1519173064666668</v>
      </c>
    </row>
    <row r="58" spans="2:5" ht="12.75">
      <c r="B58">
        <v>2</v>
      </c>
      <c r="C58" s="29">
        <f>Blad2!I3-Blad2!D3+(0.5*Blad2!B3)</f>
        <v>41.78434503113697</v>
      </c>
      <c r="D58" s="29">
        <f aca="true" t="shared" si="1" ref="D58:D121">$C$3-C58</f>
        <v>0.015654968863024976</v>
      </c>
      <c r="E58" s="33">
        <f t="shared" si="0"/>
        <v>2.3038346129333336</v>
      </c>
    </row>
    <row r="59" spans="2:5" ht="12.75">
      <c r="B59">
        <v>3</v>
      </c>
      <c r="C59" s="29">
        <f>Blad2!I4-Blad2!D4+(0.5*Blad2!B4)</f>
        <v>41.764783162849206</v>
      </c>
      <c r="D59" s="29">
        <f t="shared" si="1"/>
        <v>0.03521683715079149</v>
      </c>
      <c r="E59" s="33">
        <f t="shared" si="0"/>
        <v>3.4557519194</v>
      </c>
    </row>
    <row r="60" spans="2:5" ht="12.75">
      <c r="B60">
        <v>4</v>
      </c>
      <c r="C60" s="29">
        <f>Blad2!I5-Blad2!D5+(0.5*Blad2!B5)</f>
        <v>41.737409316071655</v>
      </c>
      <c r="D60" s="29">
        <f t="shared" si="1"/>
        <v>0.06259068392834166</v>
      </c>
      <c r="E60" s="33">
        <f t="shared" si="0"/>
        <v>4.607669225866667</v>
      </c>
    </row>
    <row r="61" spans="2:5" ht="12.75">
      <c r="B61">
        <v>5</v>
      </c>
      <c r="C61" s="29">
        <f>Blad2!I6-Blad2!D6+(0.5*Blad2!B6)</f>
        <v>41.70223624976911</v>
      </c>
      <c r="D61" s="29">
        <f t="shared" si="1"/>
        <v>0.09776375023088946</v>
      </c>
      <c r="E61" s="33">
        <f t="shared" si="0"/>
        <v>5.7595865323333335</v>
      </c>
    </row>
    <row r="62" spans="2:5" ht="12.75">
      <c r="B62">
        <v>6</v>
      </c>
      <c r="C62" s="29">
        <f>Blad2!I7-Blad2!D7+(0.5*Blad2!B7)</f>
        <v>41.659280354235996</v>
      </c>
      <c r="D62" s="29">
        <f t="shared" si="1"/>
        <v>0.1407196457640012</v>
      </c>
      <c r="E62" s="33">
        <f t="shared" si="0"/>
        <v>6.9115038388</v>
      </c>
    </row>
    <row r="63" spans="2:5" ht="12.75">
      <c r="B63">
        <v>7</v>
      </c>
      <c r="C63" s="29">
        <f>Blad2!I8-Blad2!D8+(0.5*Blad2!B8)</f>
        <v>41.60856164054494</v>
      </c>
      <c r="D63" s="29">
        <f t="shared" si="1"/>
        <v>0.19143835945505572</v>
      </c>
      <c r="E63" s="33">
        <f t="shared" si="0"/>
        <v>8.063421145266666</v>
      </c>
    </row>
    <row r="64" spans="2:5" ht="12.75">
      <c r="B64">
        <v>8</v>
      </c>
      <c r="C64" s="29">
        <f>Blad2!I9-Blad2!D9+(0.5*Blad2!B9)</f>
        <v>41.550103727648654</v>
      </c>
      <c r="D64" s="29">
        <f t="shared" si="1"/>
        <v>0.24989627235134293</v>
      </c>
      <c r="E64" s="33">
        <f t="shared" si="0"/>
        <v>9.215338451733334</v>
      </c>
    </row>
    <row r="65" spans="2:5" ht="12.75">
      <c r="B65">
        <v>9</v>
      </c>
      <c r="C65" s="29">
        <f>Blad2!I10-Blad2!D10+(0.5*Blad2!B10)</f>
        <v>41.483933827154154</v>
      </c>
      <c r="D65" s="29">
        <f t="shared" si="1"/>
        <v>0.3160661728458436</v>
      </c>
      <c r="E65" s="33">
        <f t="shared" si="0"/>
        <v>10.367255758200002</v>
      </c>
    </row>
    <row r="66" spans="2:5" ht="12.75">
      <c r="B66">
        <v>10</v>
      </c>
      <c r="C66" s="29">
        <f>Blad2!I11-Blad2!D11+(0.5*Blad2!B11)</f>
        <v>41.4100827257702</v>
      </c>
      <c r="D66" s="29">
        <f t="shared" si="1"/>
        <v>0.38991727422979494</v>
      </c>
      <c r="E66" s="33">
        <f t="shared" si="0"/>
        <v>11.519173064666667</v>
      </c>
    </row>
    <row r="67" spans="2:5" ht="12.75">
      <c r="B67">
        <v>11</v>
      </c>
      <c r="C67" s="29">
        <f>Blad2!I12-Blad2!D12+(0.5*Blad2!B12)</f>
        <v>41.32858476543671</v>
      </c>
      <c r="D67" s="29">
        <f t="shared" si="1"/>
        <v>0.47141523456328827</v>
      </c>
      <c r="E67" s="33">
        <f t="shared" si="0"/>
        <v>12.671090371133333</v>
      </c>
    </row>
    <row r="68" spans="2:5" ht="12.75">
      <c r="B68">
        <v>12</v>
      </c>
      <c r="C68" s="29">
        <f>Blad2!I13-Blad2!D13+(0.5*Blad2!B13)</f>
        <v>41.23947782113935</v>
      </c>
      <c r="D68" s="29">
        <f t="shared" si="1"/>
        <v>0.5605221788606443</v>
      </c>
      <c r="E68" s="33">
        <f t="shared" si="0"/>
        <v>13.8230076776</v>
      </c>
    </row>
    <row r="69" spans="2:5" ht="12.75">
      <c r="B69">
        <v>13</v>
      </c>
      <c r="C69" s="29">
        <f>Blad2!I14-Blad2!D14+(0.5*Blad2!B14)</f>
        <v>41.14280327642448</v>
      </c>
      <c r="D69" s="29">
        <f t="shared" si="1"/>
        <v>0.6571967235755167</v>
      </c>
      <c r="E69" s="33">
        <f t="shared" si="0"/>
        <v>14.974924984066666</v>
      </c>
    </row>
    <row r="70" spans="2:5" ht="12.75">
      <c r="B70">
        <v>14</v>
      </c>
      <c r="C70" s="29">
        <f>Blad2!I15-Blad2!D15+(0.5*Blad2!B15)</f>
        <v>41.038605996624206</v>
      </c>
      <c r="D70" s="29">
        <f t="shared" si="1"/>
        <v>0.7613940033757913</v>
      </c>
      <c r="E70" s="33">
        <f t="shared" si="0"/>
        <v>16.126842290533332</v>
      </c>
    </row>
    <row r="71" spans="2:5" ht="12.75">
      <c r="B71">
        <v>15</v>
      </c>
      <c r="C71" s="29">
        <f>Blad2!I16-Blad2!D16+(0.5*Blad2!B16)</f>
        <v>40.926934299799676</v>
      </c>
      <c r="D71" s="29">
        <f t="shared" si="1"/>
        <v>0.8730657002003213</v>
      </c>
      <c r="E71" s="33">
        <f t="shared" si="0"/>
        <v>17.278759597</v>
      </c>
    </row>
    <row r="72" spans="2:5" ht="12.75">
      <c r="B72">
        <v>16</v>
      </c>
      <c r="C72" s="29">
        <f>Blad2!I17-Blad2!D17+(0.5*Blad2!B17)</f>
        <v>40.80783992541573</v>
      </c>
      <c r="D72" s="29">
        <f t="shared" si="1"/>
        <v>0.9921600745842696</v>
      </c>
      <c r="E72" s="33">
        <f t="shared" si="0"/>
        <v>18.43067690346667</v>
      </c>
    </row>
    <row r="73" spans="2:5" ht="12.75">
      <c r="B73">
        <v>17</v>
      </c>
      <c r="C73" s="29">
        <f>Blad2!I18-Blad2!D18+(0.5*Blad2!B18)</f>
        <v>40.681378000765584</v>
      </c>
      <c r="D73" s="29">
        <f t="shared" si="1"/>
        <v>1.1186219992344135</v>
      </c>
      <c r="E73" s="33">
        <f t="shared" si="0"/>
        <v>19.582594209933333</v>
      </c>
    </row>
    <row r="74" spans="2:5" ht="12.75">
      <c r="B74">
        <v>18</v>
      </c>
      <c r="C74" s="29">
        <f>Blad2!I19-Blad2!D19+(0.5*Blad2!B19)</f>
        <v>40.54760700515495</v>
      </c>
      <c r="D74" s="29">
        <f t="shared" si="1"/>
        <v>1.2523929948450458</v>
      </c>
      <c r="E74" s="33">
        <f t="shared" si="0"/>
        <v>20.734511516400005</v>
      </c>
    </row>
    <row r="75" spans="2:5" ht="12.75">
      <c r="B75">
        <v>19</v>
      </c>
      <c r="C75" s="29">
        <f>Blad2!I20-Blad2!D20+(0.5*Blad2!B20)</f>
        <v>40.406588731864424</v>
      </c>
      <c r="D75" s="29">
        <f t="shared" si="1"/>
        <v>1.3934112681355728</v>
      </c>
      <c r="E75" s="33">
        <f t="shared" si="0"/>
        <v>21.886428822866666</v>
      </c>
    </row>
    <row r="76" spans="2:5" ht="12.75">
      <c r="B76">
        <v>20</v>
      </c>
      <c r="C76" s="29">
        <f>Blad2!I21-Blad2!D21+(0.5*Blad2!B21)</f>
        <v>40.25838824791082</v>
      </c>
      <c r="D76" s="29">
        <f t="shared" si="1"/>
        <v>1.5416117520891746</v>
      </c>
      <c r="E76" s="33">
        <f t="shared" si="0"/>
        <v>23.038346129333334</v>
      </c>
    </row>
    <row r="77" spans="2:5" ht="12.75">
      <c r="B77">
        <v>21</v>
      </c>
      <c r="C77" s="29">
        <f>Blad2!I22-Blad2!D22+(0.5*Blad2!B22)</f>
        <v>40.10307385162097</v>
      </c>
      <c r="D77" s="29">
        <f t="shared" si="1"/>
        <v>1.6969261483790277</v>
      </c>
      <c r="E77" s="33">
        <f t="shared" si="0"/>
        <v>24.190263435800002</v>
      </c>
    </row>
    <row r="78" spans="2:5" ht="12.75">
      <c r="B78">
        <v>22</v>
      </c>
      <c r="C78" s="29">
        <f>Blad2!I23-Blad2!D23+(0.5*Blad2!B23)</f>
        <v>39.94071702804518</v>
      </c>
      <c r="D78" s="29">
        <f t="shared" si="1"/>
        <v>1.8592829719548192</v>
      </c>
      <c r="E78" s="33">
        <f t="shared" si="0"/>
        <v>25.342180742266667</v>
      </c>
    </row>
    <row r="79" spans="2:5" ht="12.75">
      <c r="B79">
        <v>23</v>
      </c>
      <c r="C79" s="29">
        <f>Blad2!I24-Blad2!D24+(0.5*Blad2!B24)</f>
        <v>39.77139240222835</v>
      </c>
      <c r="D79" s="29">
        <f t="shared" si="1"/>
        <v>2.0286075977716465</v>
      </c>
      <c r="E79" s="33">
        <f t="shared" si="0"/>
        <v>26.49409804873333</v>
      </c>
    </row>
    <row r="80" spans="2:5" ht="12.75">
      <c r="B80">
        <v>24</v>
      </c>
      <c r="C80" s="29">
        <f>Blad2!I25-Blad2!D25+(0.5*Blad2!B25)</f>
        <v>39.59517769036653</v>
      </c>
      <c r="D80" s="29">
        <f t="shared" si="1"/>
        <v>2.204822309633464</v>
      </c>
      <c r="E80" s="33">
        <f t="shared" si="0"/>
        <v>27.6460153552</v>
      </c>
    </row>
    <row r="81" spans="2:5" ht="12.75">
      <c r="B81">
        <v>25</v>
      </c>
      <c r="C81" s="29">
        <f>Blad2!I26-Blad2!D26+(0.5*Blad2!B26)</f>
        <v>39.41215364887069</v>
      </c>
      <c r="D81" s="29">
        <f t="shared" si="1"/>
        <v>2.387846351129305</v>
      </c>
      <c r="E81" s="33">
        <f t="shared" si="0"/>
        <v>28.797932661666668</v>
      </c>
    </row>
    <row r="82" spans="2:5" ht="12.75">
      <c r="B82">
        <v>26</v>
      </c>
      <c r="C82" s="29">
        <f>Blad2!I27-Blad2!D27+(0.5*Blad2!B27)</f>
        <v>39.222404021369194</v>
      </c>
      <c r="D82" s="29">
        <f t="shared" si="1"/>
        <v>2.5775959786308036</v>
      </c>
      <c r="E82" s="33">
        <f t="shared" si="0"/>
        <v>29.949849968133332</v>
      </c>
    </row>
    <row r="83" spans="2:5" ht="12.75">
      <c r="B83">
        <v>27</v>
      </c>
      <c r="C83" s="29">
        <f>Blad2!I28-Blad2!D28+(0.5*Blad2!B28)</f>
        <v>39.02601548367766</v>
      </c>
      <c r="D83" s="29">
        <f t="shared" si="1"/>
        <v>2.7739845163223364</v>
      </c>
      <c r="E83" s="33">
        <f t="shared" si="0"/>
        <v>31.101767274599997</v>
      </c>
    </row>
    <row r="84" spans="2:5" ht="12.75">
      <c r="B84">
        <v>28</v>
      </c>
      <c r="C84" s="29">
        <f>Blad2!I29-Blad2!D29+(0.5*Blad2!B29)</f>
        <v>38.82307758676517</v>
      </c>
      <c r="D84" s="29">
        <f t="shared" si="1"/>
        <v>2.976922413234824</v>
      </c>
      <c r="E84" s="33">
        <f t="shared" si="0"/>
        <v>32.253684581066665</v>
      </c>
    </row>
    <row r="85" spans="2:5" ht="12.75">
      <c r="B85">
        <v>29</v>
      </c>
      <c r="C85" s="29">
        <f>Blad2!I30-Blad2!D30+(0.5*Blad2!B30)</f>
        <v>38.61368269775368</v>
      </c>
      <c r="D85" s="29">
        <f t="shared" si="1"/>
        <v>3.186317302246316</v>
      </c>
      <c r="E85" s="33">
        <f t="shared" si="0"/>
        <v>33.40560188753334</v>
      </c>
    </row>
    <row r="86" spans="2:5" ht="12.75">
      <c r="B86">
        <v>30</v>
      </c>
      <c r="C86" s="29">
        <f>Blad2!I31-Blad2!D31+(0.5*Blad2!B31)</f>
        <v>38.39792593898411</v>
      </c>
      <c r="D86" s="29">
        <f t="shared" si="1"/>
        <v>3.402074061015888</v>
      </c>
      <c r="E86" s="33">
        <f t="shared" si="0"/>
        <v>34.557519194</v>
      </c>
    </row>
    <row r="87" spans="2:5" ht="12.75">
      <c r="B87">
        <v>31</v>
      </c>
      <c r="C87" s="29">
        <f>Blad2!I32-Blad2!D32+(0.5*Blad2!B32)</f>
        <v>38.17590512518655</v>
      </c>
      <c r="D87" s="29">
        <f t="shared" si="1"/>
        <v>3.6240948748134443</v>
      </c>
      <c r="E87" s="33">
        <f t="shared" si="0"/>
        <v>35.709436500466666</v>
      </c>
    </row>
    <row r="88" spans="2:5" ht="12.75">
      <c r="B88">
        <v>32</v>
      </c>
      <c r="C88" s="29">
        <f>Blad2!I33-Blad2!D33+(0.5*Blad2!B33)</f>
        <v>37.947720698795784</v>
      </c>
      <c r="D88" s="29">
        <f t="shared" si="1"/>
        <v>3.852279301204213</v>
      </c>
      <c r="E88" s="33">
        <f t="shared" si="0"/>
        <v>36.86135380693334</v>
      </c>
    </row>
    <row r="89" spans="2:5" ht="12.75">
      <c r="B89">
        <v>33</v>
      </c>
      <c r="C89" s="29">
        <f>Blad2!I34-Blad2!D34+(0.5*Blad2!B34)</f>
        <v>37.71347566345231</v>
      </c>
      <c r="D89" s="29">
        <f t="shared" si="1"/>
        <v>4.08652433654769</v>
      </c>
      <c r="E89" s="33">
        <f t="shared" si="0"/>
        <v>38.013271113399995</v>
      </c>
    </row>
    <row r="90" spans="2:5" ht="12.75">
      <c r="B90">
        <v>34</v>
      </c>
      <c r="C90" s="29">
        <f>Blad2!I35-Blad2!D35+(0.5*Blad2!B35)</f>
        <v>37.47327551573387</v>
      </c>
      <c r="D90" s="29">
        <f t="shared" si="1"/>
        <v>4.32672448426613</v>
      </c>
      <c r="E90" s="33">
        <f t="shared" si="0"/>
        <v>39.165188419866666</v>
      </c>
    </row>
    <row r="91" spans="2:5" ht="12.75">
      <c r="B91">
        <v>35</v>
      </c>
      <c r="C91" s="29">
        <f>Blad2!I36-Blad2!D36+(0.5*Blad2!B36)</f>
        <v>37.22722817516482</v>
      </c>
      <c r="D91" s="29">
        <f t="shared" si="1"/>
        <v>4.572771824835179</v>
      </c>
      <c r="E91" s="33">
        <f t="shared" si="0"/>
        <v>40.31710572633334</v>
      </c>
    </row>
    <row r="92" spans="2:5" ht="12.75">
      <c r="B92">
        <v>36</v>
      </c>
      <c r="C92" s="29">
        <f>Blad2!I37-Blad2!D37+(0.5*Blad2!B37)</f>
        <v>36.97544391255014</v>
      </c>
      <c r="D92" s="29">
        <f t="shared" si="1"/>
        <v>4.8245560874498565</v>
      </c>
      <c r="E92" s="33">
        <f t="shared" si="0"/>
        <v>41.46902303280001</v>
      </c>
    </row>
    <row r="93" spans="2:5" ht="12.75">
      <c r="B93">
        <v>37</v>
      </c>
      <c r="C93" s="29">
        <f>Blad2!I38-Blad2!D38+(0.5*Blad2!B38)</f>
        <v>36.71803527668772</v>
      </c>
      <c r="D93" s="29">
        <f t="shared" si="1"/>
        <v>5.081964723312275</v>
      </c>
      <c r="E93" s="33">
        <f t="shared" si="0"/>
        <v>42.62094033926666</v>
      </c>
    </row>
    <row r="94" spans="2:5" ht="12.75">
      <c r="B94">
        <v>38</v>
      </c>
      <c r="C94" s="29">
        <f>Blad2!I39-Blad2!D39+(0.5*Blad2!B39)</f>
        <v>36.4551170195108</v>
      </c>
      <c r="D94" s="29">
        <f t="shared" si="1"/>
        <v>5.344882980489196</v>
      </c>
      <c r="E94" s="33">
        <f t="shared" si="0"/>
        <v>43.77285764573333</v>
      </c>
    </row>
    <row r="95" spans="2:5" ht="12.75">
      <c r="B95">
        <v>39</v>
      </c>
      <c r="C95" s="29">
        <f>Blad2!I40-Blad2!D40+(0.5*Blad2!B40)</f>
        <v>36.18680601971855</v>
      </c>
      <c r="D95" s="29">
        <f t="shared" si="1"/>
        <v>5.613193980281444</v>
      </c>
      <c r="E95" s="33">
        <f t="shared" si="0"/>
        <v>44.9247749522</v>
      </c>
    </row>
    <row r="96" spans="2:5" ht="12.75">
      <c r="B96">
        <v>40</v>
      </c>
      <c r="C96" s="29">
        <f>Blad2!I41-Blad2!D41+(0.5*Blad2!B41)</f>
        <v>35.91322120495166</v>
      </c>
      <c r="D96" s="29">
        <f t="shared" si="1"/>
        <v>5.886778795048336</v>
      </c>
      <c r="E96" s="33">
        <f t="shared" si="0"/>
        <v>46.07669225866667</v>
      </c>
    </row>
    <row r="97" spans="2:5" ht="12.75">
      <c r="B97">
        <v>41</v>
      </c>
      <c r="C97" s="29">
        <f>Blad2!I42-Blad2!D42+(0.5*Blad2!B42)</f>
        <v>35.63448347257553</v>
      </c>
      <c r="D97" s="29">
        <f t="shared" si="1"/>
        <v>6.165516527424465</v>
      </c>
      <c r="E97" s="33">
        <f t="shared" si="0"/>
        <v>47.22860956513333</v>
      </c>
    </row>
    <row r="98" spans="2:5" ht="12.75">
      <c r="B98">
        <v>42</v>
      </c>
      <c r="C98" s="29">
        <f>Blad2!I43-Blad2!D43+(0.5*Blad2!B43)</f>
        <v>35.350715609135456</v>
      </c>
      <c r="D98" s="29">
        <f t="shared" si="1"/>
        <v>6.449284390864541</v>
      </c>
      <c r="E98" s="33">
        <f t="shared" si="0"/>
        <v>48.380526871600004</v>
      </c>
    </row>
    <row r="99" spans="2:5" ht="12.75">
      <c r="B99">
        <v>43</v>
      </c>
      <c r="C99" s="29">
        <f>Blad2!I44-Blad2!D44+(0.5*Blad2!B44)</f>
        <v>35.06204220854793</v>
      </c>
      <c r="D99" s="29">
        <f t="shared" si="1"/>
        <v>6.737957791452068</v>
      </c>
      <c r="E99" s="33">
        <f t="shared" si="0"/>
        <v>49.53244417806667</v>
      </c>
    </row>
    <row r="100" spans="2:5" ht="12.75">
      <c r="B100">
        <v>44</v>
      </c>
      <c r="C100" s="29">
        <f>Blad2!I45-Blad2!D45+(0.5*Blad2!B45)</f>
        <v>34.768589589099726</v>
      </c>
      <c r="D100" s="29">
        <f t="shared" si="1"/>
        <v>7.031410410900271</v>
      </c>
      <c r="E100" s="33">
        <f t="shared" si="0"/>
        <v>50.68436148453333</v>
      </c>
    </row>
    <row r="101" spans="2:5" ht="12.75">
      <c r="B101">
        <v>45</v>
      </c>
      <c r="C101" s="29">
        <f>Blad2!I46-Blad2!D46+(0.5*Blad2!B46)</f>
        <v>34.47048570932447</v>
      </c>
      <c r="D101" s="29">
        <f t="shared" si="1"/>
        <v>7.329514290675526</v>
      </c>
      <c r="E101" s="33">
        <f t="shared" si="0"/>
        <v>51.836278791</v>
      </c>
    </row>
    <row r="102" spans="2:5" ht="12.75">
      <c r="B102">
        <v>46</v>
      </c>
      <c r="C102" s="29">
        <f>Blad2!I47-Blad2!D47+(0.5*Blad2!B47)</f>
        <v>34.16786008283167</v>
      </c>
      <c r="D102" s="29">
        <f t="shared" si="1"/>
        <v>7.632139917168324</v>
      </c>
      <c r="E102" s="33">
        <f t="shared" si="0"/>
        <v>52.98819609746666</v>
      </c>
    </row>
    <row r="103" spans="2:5" ht="12.75">
      <c r="B103">
        <v>47</v>
      </c>
      <c r="C103" s="29">
        <f>Blad2!I48-Blad2!D48+(0.5*Blad2!B48)</f>
        <v>33.860843692164075</v>
      </c>
      <c r="D103" s="29">
        <f t="shared" si="1"/>
        <v>7.939156307835923</v>
      </c>
      <c r="E103" s="33">
        <f t="shared" si="0"/>
        <v>54.14011340393334</v>
      </c>
    </row>
    <row r="104" spans="2:5" ht="12.75">
      <c r="B104">
        <v>48</v>
      </c>
      <c r="C104" s="29">
        <f>Blad2!I49-Blad2!D49+(0.5*Blad2!B49)</f>
        <v>33.549568901763244</v>
      </c>
      <c r="D104" s="29">
        <f t="shared" si="1"/>
        <v>8.250431098236753</v>
      </c>
      <c r="E104" s="33">
        <f t="shared" si="0"/>
        <v>55.2920307104</v>
      </c>
    </row>
    <row r="105" spans="2:5" ht="12.75">
      <c r="B105">
        <v>49</v>
      </c>
      <c r="C105" s="29">
        <f>Blad2!I50-Blad2!D50+(0.5*Blad2!B50)</f>
        <v>33.234169370124015</v>
      </c>
      <c r="D105" s="29">
        <f t="shared" si="1"/>
        <v>8.565830629875983</v>
      </c>
      <c r="E105" s="33">
        <f t="shared" si="0"/>
        <v>56.44394801686666</v>
      </c>
    </row>
    <row r="106" spans="2:5" ht="12.75">
      <c r="B106">
        <v>50</v>
      </c>
      <c r="C106" s="29">
        <f>Blad2!I51-Blad2!D51+(0.5*Blad2!B51)</f>
        <v>32.91477996122172</v>
      </c>
      <c r="D106" s="29">
        <f t="shared" si="1"/>
        <v>8.885220038778279</v>
      </c>
      <c r="E106" s="33">
        <f t="shared" si="0"/>
        <v>57.595865323333335</v>
      </c>
    </row>
    <row r="107" spans="2:5" ht="12.75">
      <c r="B107">
        <v>51</v>
      </c>
      <c r="C107" s="29">
        <f>Blad2!I52-Blad2!D52+(0.5*Blad2!B52)</f>
        <v>32.591536655298974</v>
      </c>
      <c r="D107" s="29">
        <f t="shared" si="1"/>
        <v>9.208463344701023</v>
      </c>
      <c r="E107" s="33">
        <f t="shared" si="0"/>
        <v>58.7477826298</v>
      </c>
    </row>
    <row r="108" spans="2:5" ht="12.75">
      <c r="B108">
        <v>52</v>
      </c>
      <c r="C108" s="29">
        <f>Blad2!I53-Blad2!D53+(0.5*Blad2!B53)</f>
        <v>32.264576459099466</v>
      </c>
      <c r="D108" s="29">
        <f t="shared" si="1"/>
        <v>9.535423540900531</v>
      </c>
      <c r="E108" s="33">
        <f t="shared" si="0"/>
        <v>59.899699936266664</v>
      </c>
    </row>
    <row r="109" spans="2:5" ht="12.75">
      <c r="B109">
        <v>53</v>
      </c>
      <c r="C109" s="29">
        <f>Blad2!I54-Blad2!D54+(0.5*Blad2!B54)</f>
        <v>31.93403731563931</v>
      </c>
      <c r="D109" s="29">
        <f t="shared" si="1"/>
        <v>9.865962684360689</v>
      </c>
      <c r="E109" s="33">
        <f t="shared" si="0"/>
        <v>61.05161724273334</v>
      </c>
    </row>
    <row r="110" spans="2:5" ht="12.75">
      <c r="B110">
        <v>54</v>
      </c>
      <c r="C110" s="29">
        <f>Blad2!I55-Blad2!D55+(0.5*Blad2!B55)</f>
        <v>31.600058013608653</v>
      </c>
      <c r="D110" s="29">
        <f t="shared" si="1"/>
        <v>10.199941986391345</v>
      </c>
      <c r="E110" s="33">
        <f t="shared" si="0"/>
        <v>62.20353454919999</v>
      </c>
    </row>
    <row r="111" spans="2:5" ht="12.75">
      <c r="B111">
        <v>55</v>
      </c>
      <c r="C111" s="29">
        <f>Blad2!I56-Blad2!D56+(0.5*Blad2!B56)</f>
        <v>31.262778096497833</v>
      </c>
      <c r="D111" s="29">
        <f t="shared" si="1"/>
        <v>10.537221903502164</v>
      </c>
      <c r="E111" s="33">
        <f t="shared" si="0"/>
        <v>63.35545185566667</v>
      </c>
    </row>
    <row r="112" spans="2:5" ht="12.75">
      <c r="B112">
        <v>56</v>
      </c>
      <c r="C112" s="29">
        <f>Blad2!I57-Blad2!D57+(0.5*Blad2!B57)</f>
        <v>30.922337771543617</v>
      </c>
      <c r="D112" s="29">
        <f t="shared" si="1"/>
        <v>10.87766222845638</v>
      </c>
      <c r="E112" s="33">
        <f t="shared" si="0"/>
        <v>64.50736916213333</v>
      </c>
    </row>
    <row r="113" spans="2:5" ht="12.75">
      <c r="B113">
        <v>57</v>
      </c>
      <c r="C113" s="29">
        <f>Blad2!I58-Blad2!D58+(0.5*Blad2!B58)</f>
        <v>30.578877818593675</v>
      </c>
      <c r="D113" s="29">
        <f t="shared" si="1"/>
        <v>11.221122181406322</v>
      </c>
      <c r="E113" s="33">
        <f t="shared" si="0"/>
        <v>65.6592864686</v>
      </c>
    </row>
    <row r="114" spans="2:5" ht="12.75">
      <c r="B114">
        <v>58</v>
      </c>
      <c r="C114" s="29">
        <f>Blad2!I59-Blad2!D59+(0.5*Blad2!B59)</f>
        <v>30.23253949898821</v>
      </c>
      <c r="D114" s="29">
        <f t="shared" si="1"/>
        <v>11.567460501011787</v>
      </c>
      <c r="E114" s="33">
        <f t="shared" si="0"/>
        <v>66.81120377506667</v>
      </c>
    </row>
    <row r="115" spans="2:5" ht="12.75">
      <c r="B115">
        <v>59</v>
      </c>
      <c r="C115" s="29">
        <f>Blad2!I60-Blad2!D60+(0.5*Blad2!B60)</f>
        <v>29.88346446455919</v>
      </c>
      <c r="D115" s="29">
        <f t="shared" si="1"/>
        <v>11.916535535440808</v>
      </c>
      <c r="E115" s="33">
        <f t="shared" si="0"/>
        <v>67.96312108153334</v>
      </c>
    </row>
    <row r="116" spans="2:5" ht="12.75">
      <c r="B116">
        <v>60</v>
      </c>
      <c r="C116" s="29">
        <f>Blad2!I61-Blad2!D61+(0.5*Blad2!B61)</f>
        <v>29.531794666848917</v>
      </c>
      <c r="D116" s="29">
        <f t="shared" si="1"/>
        <v>12.26820533315108</v>
      </c>
      <c r="E116" s="33">
        <f t="shared" si="0"/>
        <v>69.115038388</v>
      </c>
    </row>
    <row r="117" spans="2:5" ht="12.75">
      <c r="B117">
        <v>61</v>
      </c>
      <c r="C117" s="29">
        <f>Blad2!I62-Blad2!D62+(0.5*Blad2!B62)</f>
        <v>29.17767226664997</v>
      </c>
      <c r="D117" s="29">
        <f t="shared" si="1"/>
        <v>12.622327733350026</v>
      </c>
      <c r="E117" s="33">
        <f t="shared" si="0"/>
        <v>70.26695569446667</v>
      </c>
    </row>
    <row r="118" spans="2:5" ht="12.75">
      <c r="B118">
        <v>62</v>
      </c>
      <c r="C118" s="29">
        <f>Blad2!I63-Blad2!D63+(0.5*Blad2!B63)</f>
        <v>28.821239543970414</v>
      </c>
      <c r="D118" s="29">
        <f t="shared" si="1"/>
        <v>12.978760456029583</v>
      </c>
      <c r="E118" s="33">
        <f t="shared" si="0"/>
        <v>71.41887300093333</v>
      </c>
    </row>
    <row r="119" spans="2:5" ht="12.75">
      <c r="B119">
        <v>63</v>
      </c>
      <c r="C119" s="29">
        <f>Blad2!I64-Blad2!D64+(0.5*Blad2!B64)</f>
        <v>28.462638808527622</v>
      </c>
      <c r="D119" s="29">
        <f t="shared" si="1"/>
        <v>13.337361191472375</v>
      </c>
      <c r="E119" s="33">
        <f t="shared" si="0"/>
        <v>72.57079030739999</v>
      </c>
    </row>
    <row r="120" spans="2:5" ht="12.75">
      <c r="B120">
        <v>64</v>
      </c>
      <c r="C120" s="29">
        <f>Blad2!I65-Blad2!D65+(0.5*Blad2!B65)</f>
        <v>28.102012310874862</v>
      </c>
      <c r="D120" s="29">
        <f t="shared" si="1"/>
        <v>13.697987689125135</v>
      </c>
      <c r="E120" s="33">
        <f t="shared" si="0"/>
        <v>73.72270761386667</v>
      </c>
    </row>
    <row r="121" spans="2:5" ht="12.75">
      <c r="B121">
        <v>65</v>
      </c>
      <c r="C121" s="29">
        <f>Blad2!I66-Blad2!D66+(0.5*Blad2!B66)</f>
        <v>27.739502154265175</v>
      </c>
      <c r="D121" s="29">
        <f t="shared" si="1"/>
        <v>14.060497845734822</v>
      </c>
      <c r="E121" s="33">
        <f aca="true" t="shared" si="2" ref="E121:E184">B121/360*2*3.141592654*F$55</f>
        <v>74.87462492033333</v>
      </c>
    </row>
    <row r="122" spans="2:5" ht="12.75">
      <c r="B122">
        <v>66</v>
      </c>
      <c r="C122" s="29">
        <f>Blad2!I67-Blad2!D67+(0.5*Blad2!B67)</f>
        <v>27.37525020735631</v>
      </c>
      <c r="D122" s="29">
        <f aca="true" t="shared" si="3" ref="D122:D185">$C$3-C122</f>
        <v>14.424749792643688</v>
      </c>
      <c r="E122" s="33">
        <f t="shared" si="2"/>
        <v>76.02654222679999</v>
      </c>
    </row>
    <row r="123" spans="2:5" ht="12.75">
      <c r="B123">
        <v>67</v>
      </c>
      <c r="C123" s="29">
        <f>Blad2!I68-Blad2!D68+(0.5*Blad2!B68)</f>
        <v>27.009398017860697</v>
      </c>
      <c r="D123" s="29">
        <f t="shared" si="3"/>
        <v>14.7906019821393</v>
      </c>
      <c r="E123" s="33">
        <f t="shared" si="2"/>
        <v>77.17845953326668</v>
      </c>
    </row>
    <row r="124" spans="2:5" ht="12.75">
      <c r="B124">
        <v>68</v>
      </c>
      <c r="C124" s="29">
        <f>Blad2!I69-Blad2!D69+(0.5*Blad2!B69)</f>
        <v>26.642086727243402</v>
      </c>
      <c r="D124" s="29">
        <f t="shared" si="3"/>
        <v>15.157913272756595</v>
      </c>
      <c r="E124" s="33">
        <f t="shared" si="2"/>
        <v>78.33037683973333</v>
      </c>
    </row>
    <row r="125" spans="2:5" ht="12.75">
      <c r="B125">
        <v>69</v>
      </c>
      <c r="C125" s="29">
        <f>Blad2!I70-Blad2!D70+(0.5*Blad2!B70)</f>
        <v>26.273456986570444</v>
      </c>
      <c r="D125" s="29">
        <f t="shared" si="3"/>
        <v>15.526543013429553</v>
      </c>
      <c r="E125" s="33">
        <f t="shared" si="2"/>
        <v>79.4822941462</v>
      </c>
    </row>
    <row r="126" spans="2:5" ht="12.75">
      <c r="B126">
        <v>70</v>
      </c>
      <c r="C126" s="29">
        <f>Blad2!I71-Blad2!D71+(0.5*Blad2!B71)</f>
        <v>25.903648873608553</v>
      </c>
      <c r="D126" s="29">
        <f t="shared" si="3"/>
        <v>15.896351126391444</v>
      </c>
      <c r="E126" s="33">
        <f t="shared" si="2"/>
        <v>80.63421145266668</v>
      </c>
    </row>
    <row r="127" spans="2:5" ht="12.75">
      <c r="B127">
        <v>71</v>
      </c>
      <c r="C127" s="29">
        <f>Blad2!I72-Blad2!D72+(0.5*Blad2!B72)</f>
        <v>25.53280181127628</v>
      </c>
      <c r="D127" s="29">
        <f t="shared" si="3"/>
        <v>16.267198188723718</v>
      </c>
      <c r="E127" s="33">
        <f t="shared" si="2"/>
        <v>81.78612875913333</v>
      </c>
    </row>
    <row r="128" spans="2:5" ht="12.75">
      <c r="B128">
        <v>72</v>
      </c>
      <c r="C128" s="29">
        <f>Blad2!I73-Blad2!D73+(0.5*Blad2!B73)</f>
        <v>25.16105448754424</v>
      </c>
      <c r="D128" s="29">
        <f t="shared" si="3"/>
        <v>16.638945512455756</v>
      </c>
      <c r="E128" s="33">
        <f t="shared" si="2"/>
        <v>82.93804606560002</v>
      </c>
    </row>
    <row r="129" spans="2:5" ht="12.75">
      <c r="B129">
        <v>73</v>
      </c>
      <c r="C129" s="29">
        <f>Blad2!I74-Blad2!D74+(0.5*Blad2!B74)</f>
        <v>24.78854477688126</v>
      </c>
      <c r="D129" s="29">
        <f t="shared" si="3"/>
        <v>17.011455223118737</v>
      </c>
      <c r="E129" s="33">
        <f t="shared" si="2"/>
        <v>84.08996337206668</v>
      </c>
    </row>
    <row r="130" spans="2:5" ht="12.75">
      <c r="B130">
        <v>74</v>
      </c>
      <c r="C130" s="29">
        <f>Blad2!I75-Blad2!D75+(0.5*Blad2!B75)</f>
        <v>24.415409663339823</v>
      </c>
      <c r="D130" s="29">
        <f t="shared" si="3"/>
        <v>17.384590336660175</v>
      </c>
      <c r="E130" s="33">
        <f t="shared" si="2"/>
        <v>85.24188067853332</v>
      </c>
    </row>
    <row r="131" spans="2:5" ht="12.75">
      <c r="B131">
        <v>75</v>
      </c>
      <c r="C131" s="29">
        <f>Blad2!I76-Blad2!D76+(0.5*Blad2!B76)</f>
        <v>24.041785165373234</v>
      </c>
      <c r="D131" s="29">
        <f t="shared" si="3"/>
        <v>17.758214834626763</v>
      </c>
      <c r="E131" s="33">
        <f t="shared" si="2"/>
        <v>86.393797985</v>
      </c>
    </row>
    <row r="132" spans="2:5" ht="12.75">
      <c r="B132">
        <v>76</v>
      </c>
      <c r="C132" s="29">
        <f>Blad2!I77-Blad2!D77+(0.5*Blad2!B77)</f>
        <v>23.667806262472745</v>
      </c>
      <c r="D132" s="29">
        <f t="shared" si="3"/>
        <v>18.132193737527253</v>
      </c>
      <c r="E132" s="33">
        <f t="shared" si="2"/>
        <v>87.54571529146666</v>
      </c>
    </row>
    <row r="133" spans="2:5" ht="12.75">
      <c r="B133">
        <v>77</v>
      </c>
      <c r="C133" s="29">
        <f>Blad2!I78-Blad2!D78+(0.5*Blad2!B78)</f>
        <v>23.293606823711194</v>
      </c>
      <c r="D133" s="29">
        <f t="shared" si="3"/>
        <v>18.506393176288803</v>
      </c>
      <c r="E133" s="33">
        <f t="shared" si="2"/>
        <v>88.69763259793334</v>
      </c>
    </row>
    <row r="134" spans="2:5" ht="12.75">
      <c r="B134">
        <v>78</v>
      </c>
      <c r="C134" s="29">
        <f>Blad2!I79-Blad2!D79+(0.5*Blad2!B79)</f>
        <v>22.919319538275893</v>
      </c>
      <c r="D134" s="29">
        <f t="shared" si="3"/>
        <v>18.880680461724104</v>
      </c>
      <c r="E134" s="33">
        <f t="shared" si="2"/>
        <v>89.8495499044</v>
      </c>
    </row>
    <row r="135" spans="2:5" ht="12.75">
      <c r="B135">
        <v>79</v>
      </c>
      <c r="C135" s="29">
        <f>Blad2!I80-Blad2!D80+(0.5*Blad2!B80)</f>
        <v>22.545075848069978</v>
      </c>
      <c r="D135" s="29">
        <f t="shared" si="3"/>
        <v>19.25492415193002</v>
      </c>
      <c r="E135" s="33">
        <f t="shared" si="2"/>
        <v>91.00146721086666</v>
      </c>
    </row>
    <row r="136" spans="2:5" ht="12.75">
      <c r="B136">
        <v>80</v>
      </c>
      <c r="C136" s="29">
        <f>Blad2!I81-Blad2!D81+(0.5*Blad2!B81)</f>
        <v>22.17100588245861</v>
      </c>
      <c r="D136" s="29">
        <f t="shared" si="3"/>
        <v>19.62899411754139</v>
      </c>
      <c r="E136" s="33">
        <f t="shared" si="2"/>
        <v>92.15338451733334</v>
      </c>
    </row>
    <row r="137" spans="2:5" ht="12.75">
      <c r="B137">
        <v>81</v>
      </c>
      <c r="C137" s="29">
        <f>Blad2!I82-Blad2!D82+(0.5*Blad2!B82)</f>
        <v>21.79723839523121</v>
      </c>
      <c r="D137" s="29">
        <f t="shared" si="3"/>
        <v>20.002761604768786</v>
      </c>
      <c r="E137" s="33">
        <f t="shared" si="2"/>
        <v>93.30530182380001</v>
      </c>
    </row>
    <row r="138" spans="2:5" ht="12.75">
      <c r="B138">
        <v>82</v>
      </c>
      <c r="C138" s="29">
        <f>Blad2!I83-Blad2!D83+(0.5*Blad2!B83)</f>
        <v>21.423900703848254</v>
      </c>
      <c r="D138" s="29">
        <f t="shared" si="3"/>
        <v>20.376099296151743</v>
      </c>
      <c r="E138" s="33">
        <f t="shared" si="2"/>
        <v>94.45721913026667</v>
      </c>
    </row>
    <row r="139" spans="2:5" ht="12.75">
      <c r="B139">
        <v>83</v>
      </c>
      <c r="C139" s="29">
        <f>Blad2!I84-Blad2!D84+(0.5*Blad2!B84)</f>
        <v>21.05111863103567</v>
      </c>
      <c r="D139" s="29">
        <f t="shared" si="3"/>
        <v>20.748881368964327</v>
      </c>
      <c r="E139" s="33">
        <f t="shared" si="2"/>
        <v>95.60913643673335</v>
      </c>
    </row>
    <row r="140" spans="2:5" ht="12.75">
      <c r="B140">
        <v>84</v>
      </c>
      <c r="C140" s="29">
        <f>Blad2!I85-Blad2!D85+(0.5*Blad2!B85)</f>
        <v>20.67901644878645</v>
      </c>
      <c r="D140" s="29">
        <f t="shared" si="3"/>
        <v>21.12098355121355</v>
      </c>
      <c r="E140" s="33">
        <f t="shared" si="2"/>
        <v>96.76105374320001</v>
      </c>
    </row>
    <row r="141" spans="2:5" ht="12.75">
      <c r="B141">
        <v>85</v>
      </c>
      <c r="C141" s="29">
        <f>Blad2!I86-Blad2!D86+(0.5*Blad2!B86)</f>
        <v>20.307716824823494</v>
      </c>
      <c r="D141" s="29">
        <f t="shared" si="3"/>
        <v>21.492283175176503</v>
      </c>
      <c r="E141" s="33">
        <f t="shared" si="2"/>
        <v>97.91297104966667</v>
      </c>
    </row>
    <row r="142" spans="2:5" ht="12.75">
      <c r="B142">
        <v>86</v>
      </c>
      <c r="C142" s="29">
        <f>Blad2!I87-Blad2!D87+(0.5*Blad2!B87)</f>
        <v>19.937340771573595</v>
      </c>
      <c r="D142" s="29">
        <f t="shared" si="3"/>
        <v>21.862659228426402</v>
      </c>
      <c r="E142" s="33">
        <f t="shared" si="2"/>
        <v>99.06488835613334</v>
      </c>
    </row>
    <row r="143" spans="2:5" ht="12.75">
      <c r="B143">
        <v>87</v>
      </c>
      <c r="C143" s="29">
        <f>Blad2!I88-Blad2!D88+(0.5*Blad2!B88)</f>
        <v>19.568007597696997</v>
      </c>
      <c r="D143" s="29">
        <f t="shared" si="3"/>
        <v>22.231992402303</v>
      </c>
      <c r="E143" s="33">
        <f t="shared" si="2"/>
        <v>100.2168056626</v>
      </c>
    </row>
    <row r="144" spans="2:5" ht="12.75">
      <c r="B144">
        <v>88</v>
      </c>
      <c r="C144" s="29">
        <f>Blad2!I89-Blad2!D89+(0.5*Blad2!B89)</f>
        <v>19.199834862212704</v>
      </c>
      <c r="D144" s="29">
        <f t="shared" si="3"/>
        <v>22.600165137787293</v>
      </c>
      <c r="E144" s="33">
        <f t="shared" si="2"/>
        <v>101.36872296906667</v>
      </c>
    </row>
    <row r="145" spans="2:5" ht="12.75">
      <c r="B145">
        <v>89</v>
      </c>
      <c r="C145" s="29">
        <f>Blad2!I90-Blad2!D90+(0.5*Blad2!B90)</f>
        <v>18.832938331253338</v>
      </c>
      <c r="D145" s="29">
        <f t="shared" si="3"/>
        <v>22.96706166874666</v>
      </c>
      <c r="E145" s="33">
        <f t="shared" si="2"/>
        <v>102.52064027553334</v>
      </c>
    </row>
    <row r="146" spans="2:5" ht="12.75">
      <c r="B146">
        <v>90</v>
      </c>
      <c r="C146" s="29">
        <f>Blad2!I91-Blad2!D91+(0.5*Blad2!B91)</f>
        <v>18.46743193747914</v>
      </c>
      <c r="D146" s="29">
        <f t="shared" si="3"/>
        <v>23.332568062520856</v>
      </c>
      <c r="E146" s="33">
        <f t="shared" si="2"/>
        <v>103.672557582</v>
      </c>
    </row>
    <row r="147" spans="2:5" ht="12.75">
      <c r="B147">
        <v>91</v>
      </c>
      <c r="C147" s="29">
        <f>Blad2!I92-Blad2!D92+(0.5*Blad2!B92)</f>
        <v>18.103427742174894</v>
      </c>
      <c r="D147" s="29">
        <f t="shared" si="3"/>
        <v>23.696572257825103</v>
      </c>
      <c r="E147" s="33">
        <f t="shared" si="2"/>
        <v>104.82447488846667</v>
      </c>
    </row>
    <row r="148" spans="2:5" ht="12.75">
      <c r="B148">
        <v>92</v>
      </c>
      <c r="C148" s="29">
        <f>Blad2!I93-Blad2!D93+(0.5*Blad2!B93)</f>
        <v>17.741035900048168</v>
      </c>
      <c r="D148" s="29">
        <f t="shared" si="3"/>
        <v>24.05896409995183</v>
      </c>
      <c r="E148" s="33">
        <f t="shared" si="2"/>
        <v>105.97639219493333</v>
      </c>
    </row>
    <row r="149" spans="2:5" ht="12.75">
      <c r="B149">
        <v>93</v>
      </c>
      <c r="C149" s="29">
        <f>Blad2!I94-Blad2!D94+(0.5*Blad2!B94)</f>
        <v>17.380364626741944</v>
      </c>
      <c r="D149" s="29">
        <f t="shared" si="3"/>
        <v>24.419635373258053</v>
      </c>
      <c r="E149" s="33">
        <f t="shared" si="2"/>
        <v>107.12830950140003</v>
      </c>
    </row>
    <row r="150" spans="2:5" ht="12.75">
      <c r="B150">
        <v>94</v>
      </c>
      <c r="C150" s="29">
        <f>Blad2!I95-Blad2!D95+(0.5*Blad2!B95)</f>
        <v>17.02152016906914</v>
      </c>
      <c r="D150" s="29">
        <f t="shared" si="3"/>
        <v>24.778479830930856</v>
      </c>
      <c r="E150" s="33">
        <f t="shared" si="2"/>
        <v>108.28022680786668</v>
      </c>
    </row>
    <row r="151" spans="2:5" ht="12.75">
      <c r="B151">
        <v>95</v>
      </c>
      <c r="C151" s="29">
        <f>Blad2!I96-Blad2!D96+(0.5*Blad2!B96)</f>
        <v>16.66460677797138</v>
      </c>
      <c r="D151" s="29">
        <f t="shared" si="3"/>
        <v>25.13539322202862</v>
      </c>
      <c r="E151" s="33">
        <f t="shared" si="2"/>
        <v>109.43214411433334</v>
      </c>
    </row>
    <row r="152" spans="2:5" ht="12.75">
      <c r="B152">
        <v>96</v>
      </c>
      <c r="C152" s="29">
        <f>Blad2!I97-Blad2!D97+(0.5*Blad2!B97)</f>
        <v>16.30972668419853</v>
      </c>
      <c r="D152" s="29">
        <f t="shared" si="3"/>
        <v>25.490273315801467</v>
      </c>
      <c r="E152" s="33">
        <f t="shared" si="2"/>
        <v>110.5840614208</v>
      </c>
    </row>
    <row r="153" spans="2:5" ht="12.75">
      <c r="B153">
        <v>97</v>
      </c>
      <c r="C153" s="29">
        <f>Blad2!I98-Blad2!D98+(0.5*Blad2!B98)</f>
        <v>15.956980076700496</v>
      </c>
      <c r="D153" s="29">
        <f t="shared" si="3"/>
        <v>25.8430199232995</v>
      </c>
      <c r="E153" s="33">
        <f t="shared" si="2"/>
        <v>111.73597872726666</v>
      </c>
    </row>
    <row r="154" spans="2:5" ht="12.75">
      <c r="B154">
        <v>98</v>
      </c>
      <c r="C154" s="29">
        <f>Blad2!I99-Blad2!D99+(0.5*Blad2!B99)</f>
        <v>15.606465083717517</v>
      </c>
      <c r="D154" s="29">
        <f t="shared" si="3"/>
        <v>26.19353491628248</v>
      </c>
      <c r="E154" s="33">
        <f t="shared" si="2"/>
        <v>112.88789603373333</v>
      </c>
    </row>
    <row r="155" spans="2:5" ht="12.75">
      <c r="B155">
        <v>99</v>
      </c>
      <c r="C155" s="29">
        <f>Blad2!I100-Blad2!D100+(0.5*Blad2!B100)</f>
        <v>15.258277756549553</v>
      </c>
      <c r="D155" s="29">
        <f t="shared" si="3"/>
        <v>26.541722243450444</v>
      </c>
      <c r="E155" s="33">
        <f t="shared" si="2"/>
        <v>114.03981334020001</v>
      </c>
    </row>
    <row r="156" spans="2:5" ht="12.75">
      <c r="B156">
        <v>100</v>
      </c>
      <c r="C156" s="29">
        <f>Blad2!I101-Blad2!D101+(0.5*Blad2!B101)</f>
        <v>14.912512055980919</v>
      </c>
      <c r="D156" s="29">
        <f t="shared" si="3"/>
        <v>26.887487944019078</v>
      </c>
      <c r="E156" s="33">
        <f t="shared" si="2"/>
        <v>115.19173064666667</v>
      </c>
    </row>
    <row r="157" spans="2:5" ht="12.75">
      <c r="B157">
        <v>101</v>
      </c>
      <c r="C157" s="29">
        <f>Blad2!I102-Blad2!D102+(0.5*Blad2!B102)</f>
        <v>14.5692598413304</v>
      </c>
      <c r="D157" s="29">
        <f t="shared" si="3"/>
        <v>27.230740158669597</v>
      </c>
      <c r="E157" s="33">
        <f t="shared" si="2"/>
        <v>116.34364795313334</v>
      </c>
    </row>
    <row r="158" spans="2:5" ht="12.75">
      <c r="B158">
        <v>102</v>
      </c>
      <c r="C158" s="29">
        <f>Blad2!I103-Blad2!D103+(0.5*Blad2!B103)</f>
        <v>14.228610862093525</v>
      </c>
      <c r="D158" s="29">
        <f t="shared" si="3"/>
        <v>27.571389137906472</v>
      </c>
      <c r="E158" s="33">
        <f t="shared" si="2"/>
        <v>117.4955652596</v>
      </c>
    </row>
    <row r="159" spans="2:5" ht="12.75">
      <c r="B159">
        <v>103</v>
      </c>
      <c r="C159" s="29">
        <f>Blad2!I104-Blad2!D104+(0.5*Blad2!B104)</f>
        <v>13.890652752137633</v>
      </c>
      <c r="D159" s="29">
        <f t="shared" si="3"/>
        <v>27.909347247862364</v>
      </c>
      <c r="E159" s="33">
        <f t="shared" si="2"/>
        <v>118.64748256606666</v>
      </c>
    </row>
    <row r="160" spans="2:5" ht="12.75">
      <c r="B160">
        <v>104</v>
      </c>
      <c r="C160" s="29">
        <f>Blad2!I105-Blad2!D105+(0.5*Blad2!B105)</f>
        <v>13.555471026406629</v>
      </c>
      <c r="D160" s="29">
        <f t="shared" si="3"/>
        <v>28.24452897359337</v>
      </c>
      <c r="E160" s="33">
        <f t="shared" si="2"/>
        <v>119.79939987253333</v>
      </c>
    </row>
    <row r="161" spans="2:5" ht="12.75">
      <c r="B161">
        <v>105</v>
      </c>
      <c r="C161" s="29">
        <f>Blad2!I106-Blad2!D106+(0.5*Blad2!B106)</f>
        <v>13.223149080087872</v>
      </c>
      <c r="D161" s="29">
        <f t="shared" si="3"/>
        <v>28.576850919912125</v>
      </c>
      <c r="E161" s="33">
        <f t="shared" si="2"/>
        <v>120.95131717900001</v>
      </c>
    </row>
    <row r="162" spans="2:5" ht="12.75">
      <c r="B162">
        <v>106</v>
      </c>
      <c r="C162" s="29">
        <f>Blad2!I107-Blad2!D107+(0.5*Blad2!B107)</f>
        <v>12.893768190189256</v>
      </c>
      <c r="D162" s="29">
        <f t="shared" si="3"/>
        <v>28.90623180981074</v>
      </c>
      <c r="E162" s="33">
        <f t="shared" si="2"/>
        <v>122.10323448546669</v>
      </c>
    </row>
    <row r="163" spans="2:5" ht="12.75">
      <c r="B163">
        <v>107</v>
      </c>
      <c r="C163" s="29">
        <f>Blad2!I108-Blad2!D108+(0.5*Blad2!B108)</f>
        <v>12.56740751947084</v>
      </c>
      <c r="D163" s="29">
        <f t="shared" si="3"/>
        <v>29.232592480529156</v>
      </c>
      <c r="E163" s="33">
        <f t="shared" si="2"/>
        <v>123.25515179193333</v>
      </c>
    </row>
    <row r="164" spans="2:5" ht="12.75">
      <c r="B164">
        <v>108</v>
      </c>
      <c r="C164" s="29">
        <f>Blad2!I109-Blad2!D109+(0.5*Blad2!B109)</f>
        <v>12.244144122671422</v>
      </c>
      <c r="D164" s="29">
        <f t="shared" si="3"/>
        <v>29.555855877328575</v>
      </c>
      <c r="E164" s="33">
        <f t="shared" si="2"/>
        <v>124.40706909839999</v>
      </c>
    </row>
    <row r="165" spans="2:5" ht="12.75">
      <c r="B165">
        <v>109</v>
      </c>
      <c r="C165" s="29">
        <f>Blad2!I110-Blad2!D110+(0.5*Blad2!B110)</f>
        <v>11.924052954967117</v>
      </c>
      <c r="D165" s="29">
        <f t="shared" si="3"/>
        <v>29.87594704503288</v>
      </c>
      <c r="E165" s="33">
        <f t="shared" si="2"/>
        <v>125.55898640486666</v>
      </c>
    </row>
    <row r="166" spans="2:5" ht="12.75">
      <c r="B166">
        <v>110</v>
      </c>
      <c r="C166" s="29">
        <f>Blad2!I111-Blad2!D111+(0.5*Blad2!B111)</f>
        <v>11.60720688259557</v>
      </c>
      <c r="D166" s="29">
        <f t="shared" si="3"/>
        <v>30.192793117404428</v>
      </c>
      <c r="E166" s="33">
        <f t="shared" si="2"/>
        <v>126.71090371133334</v>
      </c>
    </row>
    <row r="167" spans="2:5" ht="12.75">
      <c r="B167">
        <v>111</v>
      </c>
      <c r="C167" s="29">
        <f>Blad2!I112-Blad2!D112+(0.5*Blad2!B112)</f>
        <v>11.293676695576885</v>
      </c>
      <c r="D167" s="29">
        <f t="shared" si="3"/>
        <v>30.506323304423113</v>
      </c>
      <c r="E167" s="33">
        <f t="shared" si="2"/>
        <v>127.86282101780002</v>
      </c>
    </row>
    <row r="168" spans="2:5" ht="12.75">
      <c r="B168">
        <v>112</v>
      </c>
      <c r="C168" s="29">
        <f>Blad2!I113-Blad2!D113+(0.5*Blad2!B113)</f>
        <v>10.983531122458281</v>
      </c>
      <c r="D168" s="29">
        <f t="shared" si="3"/>
        <v>30.816468877541716</v>
      </c>
      <c r="E168" s="33">
        <f t="shared" si="2"/>
        <v>129.01473832426666</v>
      </c>
    </row>
    <row r="169" spans="2:5" ht="12.75">
      <c r="B169">
        <v>113</v>
      </c>
      <c r="C169" s="29">
        <f>Blad2!I114-Blad2!D114+(0.5*Blad2!B114)</f>
        <v>10.676836847009078</v>
      </c>
      <c r="D169" s="29">
        <f t="shared" si="3"/>
        <v>31.12316315299092</v>
      </c>
      <c r="E169" s="33">
        <f t="shared" si="2"/>
        <v>130.16665563073335</v>
      </c>
    </row>
    <row r="170" spans="2:5" ht="12.75">
      <c r="B170">
        <v>114</v>
      </c>
      <c r="C170" s="29">
        <f>Blad2!I115-Blad2!D115+(0.5*Blad2!B115)</f>
        <v>10.373658526787857</v>
      </c>
      <c r="D170" s="29">
        <f t="shared" si="3"/>
        <v>31.42634147321214</v>
      </c>
      <c r="E170" s="33">
        <f t="shared" si="2"/>
        <v>131.3185729372</v>
      </c>
    </row>
    <row r="171" spans="2:5" ht="12.75">
      <c r="B171">
        <v>115</v>
      </c>
      <c r="C171" s="29">
        <f>Blad2!I116-Blad2!D116+(0.5*Blad2!B116)</f>
        <v>10.074058813503918</v>
      </c>
      <c r="D171" s="29">
        <f t="shared" si="3"/>
        <v>31.72594118649608</v>
      </c>
      <c r="E171" s="33">
        <f t="shared" si="2"/>
        <v>132.47049024366666</v>
      </c>
    </row>
    <row r="172" spans="2:5" ht="12.75">
      <c r="B172">
        <v>116</v>
      </c>
      <c r="C172" s="29">
        <f>Blad2!I117-Blad2!D117+(0.5*Blad2!B117)</f>
        <v>9.77809837509141</v>
      </c>
      <c r="D172" s="29">
        <f t="shared" si="3"/>
        <v>32.02190162490859</v>
      </c>
      <c r="E172" s="33">
        <f t="shared" si="2"/>
        <v>133.62240755013335</v>
      </c>
    </row>
    <row r="173" spans="2:5" ht="12.75">
      <c r="B173">
        <v>117</v>
      </c>
      <c r="C173" s="29">
        <f>Blad2!I118-Blad2!D118+(0.5*Blad2!B118)</f>
        <v>9.48583591941452</v>
      </c>
      <c r="D173" s="29">
        <f t="shared" si="3"/>
        <v>32.31416408058548</v>
      </c>
      <c r="E173" s="33">
        <f t="shared" si="2"/>
        <v>134.7743248566</v>
      </c>
    </row>
    <row r="174" spans="2:5" ht="12.75">
      <c r="B174">
        <v>118</v>
      </c>
      <c r="C174" s="29">
        <f>Blad2!I119-Blad2!D119+(0.5*Blad2!B119)</f>
        <v>9.19732821952018</v>
      </c>
      <c r="D174" s="29">
        <f t="shared" si="3"/>
        <v>32.60267178047982</v>
      </c>
      <c r="E174" s="33">
        <f t="shared" si="2"/>
        <v>135.9262421630667</v>
      </c>
    </row>
    <row r="175" spans="2:5" ht="12.75">
      <c r="B175">
        <v>119</v>
      </c>
      <c r="C175" s="29">
        <f>Blad2!I120-Blad2!D120+(0.5*Blad2!B120)</f>
        <v>8.912630140353052</v>
      </c>
      <c r="D175" s="29">
        <f t="shared" si="3"/>
        <v>32.887369859646945</v>
      </c>
      <c r="E175" s="33">
        <f t="shared" si="2"/>
        <v>137.07815946953335</v>
      </c>
    </row>
    <row r="176" spans="2:5" ht="12.75">
      <c r="B176">
        <v>120</v>
      </c>
      <c r="C176" s="29">
        <f>Blad2!I121-Blad2!D121+(0.5*Blad2!B121)</f>
        <v>8.631794666848911</v>
      </c>
      <c r="D176" s="29">
        <f t="shared" si="3"/>
        <v>33.168205333151086</v>
      </c>
      <c r="E176" s="33">
        <f t="shared" si="2"/>
        <v>138.230076776</v>
      </c>
    </row>
    <row r="177" spans="2:5" ht="12.75">
      <c r="B177">
        <v>121</v>
      </c>
      <c r="C177" s="29">
        <f>Blad2!I122-Blad2!D122+(0.5*Blad2!B122)</f>
        <v>8.354872933318909</v>
      </c>
      <c r="D177" s="29">
        <f t="shared" si="3"/>
        <v>33.44512706668109</v>
      </c>
      <c r="E177" s="33">
        <f t="shared" si="2"/>
        <v>139.3819940824667</v>
      </c>
    </row>
    <row r="178" spans="2:5" ht="12.75">
      <c r="B178">
        <v>122</v>
      </c>
      <c r="C178" s="29">
        <f>Blad2!I123-Blad2!D123+(0.5*Blad2!B123)</f>
        <v>8.081914254040221</v>
      </c>
      <c r="D178" s="29">
        <f t="shared" si="3"/>
        <v>33.718085745959776</v>
      </c>
      <c r="E178" s="33">
        <f t="shared" si="2"/>
        <v>140.53391138893335</v>
      </c>
    </row>
    <row r="179" spans="2:5" ht="12.75">
      <c r="B179">
        <v>123</v>
      </c>
      <c r="C179" s="29">
        <f>Blad2!I124-Blad2!D124+(0.5*Blad2!B124)</f>
        <v>7.812966154965544</v>
      </c>
      <c r="D179" s="29">
        <f t="shared" si="3"/>
        <v>33.98703384503445</v>
      </c>
      <c r="E179" s="33">
        <f t="shared" si="2"/>
        <v>141.68582869540003</v>
      </c>
    </row>
    <row r="180" spans="2:5" ht="12.75">
      <c r="B180">
        <v>124</v>
      </c>
      <c r="C180" s="29">
        <f>Blad2!I125-Blad2!D125+(0.5*Blad2!B125)</f>
        <v>7.548074406466377</v>
      </c>
      <c r="D180" s="29">
        <f t="shared" si="3"/>
        <v>34.25192559353362</v>
      </c>
      <c r="E180" s="33">
        <f t="shared" si="2"/>
        <v>142.83774600186666</v>
      </c>
    </row>
    <row r="181" spans="2:5" ht="12.75">
      <c r="B181">
        <v>125</v>
      </c>
      <c r="C181" s="29">
        <f>Blad2!I126-Blad2!D126+(0.5*Blad2!B126)</f>
        <v>7.287283057024119</v>
      </c>
      <c r="D181" s="29">
        <f t="shared" si="3"/>
        <v>34.51271694297588</v>
      </c>
      <c r="E181" s="33">
        <f t="shared" si="2"/>
        <v>143.98966330833332</v>
      </c>
    </row>
    <row r="182" spans="2:5" ht="12.75">
      <c r="B182">
        <v>126</v>
      </c>
      <c r="C182" s="29">
        <f>Blad2!I127-Blad2!D127+(0.5*Blad2!B127)</f>
        <v>7.030634467783237</v>
      </c>
      <c r="D182" s="29">
        <f t="shared" si="3"/>
        <v>34.76936553221676</v>
      </c>
      <c r="E182" s="33">
        <f t="shared" si="2"/>
        <v>145.14158061479998</v>
      </c>
    </row>
    <row r="183" spans="2:5" ht="12.75">
      <c r="B183">
        <v>127</v>
      </c>
      <c r="C183" s="29">
        <f>Blad2!I128-Blad2!D128+(0.5*Blad2!B128)</f>
        <v>6.778169347883669</v>
      </c>
      <c r="D183" s="29">
        <f t="shared" si="3"/>
        <v>35.02183065211633</v>
      </c>
      <c r="E183" s="33">
        <f t="shared" si="2"/>
        <v>146.29349792126666</v>
      </c>
    </row>
    <row r="184" spans="2:5" ht="12.75">
      <c r="B184">
        <v>128</v>
      </c>
      <c r="C184" s="29">
        <f>Blad2!I129-Blad2!D129+(0.5*Blad2!B129)</f>
        <v>6.529926790486975</v>
      </c>
      <c r="D184" s="29">
        <f t="shared" si="3"/>
        <v>35.27007320951302</v>
      </c>
      <c r="E184" s="33">
        <f t="shared" si="2"/>
        <v>147.44541522773335</v>
      </c>
    </row>
    <row r="185" spans="2:5" ht="12.75">
      <c r="B185">
        <v>129</v>
      </c>
      <c r="C185" s="29">
        <f>Blad2!I130-Blad2!D130+(0.5*Blad2!B130)</f>
        <v>6.28594430941579</v>
      </c>
      <c r="D185" s="29">
        <f t="shared" si="3"/>
        <v>35.51405569058421</v>
      </c>
      <c r="E185" s="33">
        <f aca="true" t="shared" si="4" ref="E185:E248">B185/360*2*3.141592654*F$55</f>
        <v>148.5973325342</v>
      </c>
    </row>
    <row r="186" spans="2:5" ht="12.75">
      <c r="B186">
        <v>130</v>
      </c>
      <c r="C186" s="29">
        <f>Blad2!I131-Blad2!D131+(0.5*Blad2!B131)</f>
        <v>6.046257876324368</v>
      </c>
      <c r="D186" s="29">
        <f aca="true" t="shared" si="5" ref="D186:D249">$C$3-C186</f>
        <v>35.75374212367563</v>
      </c>
      <c r="E186" s="33">
        <f t="shared" si="4"/>
        <v>149.74924984066666</v>
      </c>
    </row>
    <row r="187" spans="2:5" ht="12.75">
      <c r="B187">
        <v>131</v>
      </c>
      <c r="C187" s="29">
        <f>Blad2!I132-Blad2!D132+(0.5*Blad2!B132)</f>
        <v>5.810901958320763</v>
      </c>
      <c r="D187" s="29">
        <f t="shared" si="5"/>
        <v>35.989098041679235</v>
      </c>
      <c r="E187" s="33">
        <f t="shared" si="4"/>
        <v>150.90116714713332</v>
      </c>
    </row>
    <row r="188" spans="2:5" ht="12.75">
      <c r="B188">
        <v>132</v>
      </c>
      <c r="C188" s="29">
        <f>Blad2!I133-Blad2!D133+(0.5*Blad2!B133)</f>
        <v>5.579909555963006</v>
      </c>
      <c r="D188" s="29">
        <f t="shared" si="5"/>
        <v>36.22009044403699</v>
      </c>
      <c r="E188" s="33">
        <f t="shared" si="4"/>
        <v>152.05308445359998</v>
      </c>
    </row>
    <row r="189" spans="2:5" ht="12.75">
      <c r="B189">
        <v>133</v>
      </c>
      <c r="C189" s="29">
        <f>Blad2!I134-Blad2!D134+(0.5*Blad2!B134)</f>
        <v>5.353312241551613</v>
      </c>
      <c r="D189" s="29">
        <f t="shared" si="5"/>
        <v>36.446687758448384</v>
      </c>
      <c r="E189" s="33">
        <f t="shared" si="4"/>
        <v>153.2050017600667</v>
      </c>
    </row>
    <row r="190" spans="2:5" ht="12.75">
      <c r="B190">
        <v>134</v>
      </c>
      <c r="C190" s="29">
        <f>Blad2!I135-Blad2!D135+(0.5*Blad2!B135)</f>
        <v>5.1311401976456</v>
      </c>
      <c r="D190" s="29">
        <f t="shared" si="5"/>
        <v>36.6688598023544</v>
      </c>
      <c r="E190" s="33">
        <f t="shared" si="4"/>
        <v>154.35691906653335</v>
      </c>
    </row>
    <row r="191" spans="2:5" ht="12.75">
      <c r="B191">
        <v>135</v>
      </c>
      <c r="C191" s="29">
        <f>Blad2!I136-Blad2!D136+(0.5*Blad2!B136)</f>
        <v>4.9134222557268075</v>
      </c>
      <c r="D191" s="29">
        <f t="shared" si="5"/>
        <v>36.88657774427319</v>
      </c>
      <c r="E191" s="33">
        <f t="shared" si="4"/>
        <v>155.508836373</v>
      </c>
    </row>
    <row r="192" spans="2:5" ht="12.75">
      <c r="B192">
        <v>136</v>
      </c>
      <c r="C192" s="29">
        <f>Blad2!I137-Blad2!D137+(0.5*Blad2!B137)</f>
        <v>4.700185934944109</v>
      </c>
      <c r="D192" s="29">
        <f t="shared" si="5"/>
        <v>37.09981406505589</v>
      </c>
      <c r="E192" s="33">
        <f t="shared" si="4"/>
        <v>156.66075367946667</v>
      </c>
    </row>
    <row r="193" spans="2:5" ht="12.75">
      <c r="B193">
        <v>137</v>
      </c>
      <c r="C193" s="29">
        <f>Blad2!I138-Blad2!D138+(0.5*Blad2!B138)</f>
        <v>4.4914574808666075</v>
      </c>
      <c r="D193" s="29">
        <f t="shared" si="5"/>
        <v>37.30854251913339</v>
      </c>
      <c r="E193" s="33">
        <f t="shared" si="4"/>
        <v>157.81267098593332</v>
      </c>
    </row>
    <row r="194" spans="2:5" ht="12.75">
      <c r="B194">
        <v>138</v>
      </c>
      <c r="C194" s="29">
        <f>Blad2!I139-Blad2!D139+(0.5*Blad2!B139)</f>
        <v>4.287261904180376</v>
      </c>
      <c r="D194" s="29">
        <f t="shared" si="5"/>
        <v>37.51273809581962</v>
      </c>
      <c r="E194" s="33">
        <f t="shared" si="4"/>
        <v>158.9645882924</v>
      </c>
    </row>
    <row r="195" spans="2:5" ht="12.75">
      <c r="B195">
        <v>139</v>
      </c>
      <c r="C195" s="29">
        <f>Blad2!I140-Blad2!D140+(0.5*Blad2!B140)</f>
        <v>4.087623019263681</v>
      </c>
      <c r="D195" s="29">
        <f t="shared" si="5"/>
        <v>37.712376980736316</v>
      </c>
      <c r="E195" s="33">
        <f t="shared" si="4"/>
        <v>160.1165055988667</v>
      </c>
    </row>
    <row r="196" spans="2:5" ht="12.75">
      <c r="B196">
        <v>140</v>
      </c>
      <c r="C196" s="29">
        <f>Blad2!I141-Blad2!D141+(0.5*Blad2!B141)</f>
        <v>3.8925634825783035</v>
      </c>
      <c r="D196" s="29">
        <f t="shared" si="5"/>
        <v>37.907436517421694</v>
      </c>
      <c r="E196" s="33">
        <f t="shared" si="4"/>
        <v>161.26842290533335</v>
      </c>
    </row>
    <row r="197" spans="2:5" ht="12.75">
      <c r="B197">
        <v>141</v>
      </c>
      <c r="C197" s="29">
        <f>Blad2!I142-Blad2!D142+(0.5*Blad2!B142)</f>
        <v>3.7021048308171984</v>
      </c>
      <c r="D197" s="29">
        <f t="shared" si="5"/>
        <v>38.0978951691828</v>
      </c>
      <c r="E197" s="33">
        <f t="shared" si="4"/>
        <v>162.4203402118</v>
      </c>
    </row>
    <row r="198" spans="2:5" ht="12.75">
      <c r="B198">
        <v>142</v>
      </c>
      <c r="C198" s="29">
        <f>Blad2!I143-Blad2!D143+(0.5*Blad2!B143)</f>
        <v>3.516267518749821</v>
      </c>
      <c r="D198" s="29">
        <f t="shared" si="5"/>
        <v>38.283732481250176</v>
      </c>
      <c r="E198" s="33">
        <f t="shared" si="4"/>
        <v>163.57225751826667</v>
      </c>
    </row>
    <row r="199" spans="2:5" ht="12.75">
      <c r="B199">
        <v>143</v>
      </c>
      <c r="C199" s="29">
        <f>Blad2!I144-Blad2!D144+(0.5*Blad2!B144)</f>
        <v>3.335070956710844</v>
      </c>
      <c r="D199" s="29">
        <f t="shared" si="5"/>
        <v>38.46492904328915</v>
      </c>
      <c r="E199" s="33">
        <f t="shared" si="4"/>
        <v>164.72417482473332</v>
      </c>
    </row>
    <row r="200" spans="2:5" ht="12.75">
      <c r="B200">
        <v>144</v>
      </c>
      <c r="C200" s="29">
        <f>Blad2!I145-Blad2!D145+(0.5*Blad2!B145)</f>
        <v>3.1585335476773153</v>
      </c>
      <c r="D200" s="29">
        <f t="shared" si="5"/>
        <v>38.64146645232268</v>
      </c>
      <c r="E200" s="33">
        <f t="shared" si="4"/>
        <v>165.87609213120004</v>
      </c>
    </row>
    <row r="201" spans="2:5" ht="12.75">
      <c r="B201">
        <v>145</v>
      </c>
      <c r="C201" s="29">
        <f>Blad2!I146-Blad2!D146+(0.5*Blad2!B146)</f>
        <v>2.986672723885029</v>
      </c>
      <c r="D201" s="29">
        <f t="shared" si="5"/>
        <v>38.81332727611497</v>
      </c>
      <c r="E201" s="33">
        <f t="shared" si="4"/>
        <v>167.0280094376667</v>
      </c>
    </row>
    <row r="202" spans="2:5" ht="12.75">
      <c r="B202">
        <v>146</v>
      </c>
      <c r="C202" s="29">
        <f>Blad2!I147-Blad2!D147+(0.5*Blad2!B147)</f>
        <v>2.819504982933175</v>
      </c>
      <c r="D202" s="29">
        <f t="shared" si="5"/>
        <v>38.98049501706682</v>
      </c>
      <c r="E202" s="33">
        <f t="shared" si="4"/>
        <v>168.17992674413335</v>
      </c>
    </row>
    <row r="203" spans="2:5" ht="12.75">
      <c r="B203">
        <v>147</v>
      </c>
      <c r="C203" s="29">
        <f>Blad2!I148-Blad2!D148+(0.5*Blad2!B148)</f>
        <v>2.6570459233335058</v>
      </c>
      <c r="D203" s="29">
        <f t="shared" si="5"/>
        <v>39.14295407666649</v>
      </c>
      <c r="E203" s="33">
        <f t="shared" si="4"/>
        <v>169.33184405059998</v>
      </c>
    </row>
    <row r="204" spans="2:5" ht="12.75">
      <c r="B204">
        <v>148</v>
      </c>
      <c r="C204" s="29">
        <f>Blad2!I149-Blad2!D149+(0.5*Blad2!B149)</f>
        <v>2.4993102794571413</v>
      </c>
      <c r="D204" s="29">
        <f t="shared" si="5"/>
        <v>39.300689720542856</v>
      </c>
      <c r="E204" s="33">
        <f t="shared" si="4"/>
        <v>170.48376135706664</v>
      </c>
    </row>
    <row r="205" spans="2:5" ht="12.75">
      <c r="B205">
        <v>149</v>
      </c>
      <c r="C205" s="29">
        <f>Blad2!I150-Blad2!D150+(0.5*Blad2!B150)</f>
        <v>2.3463119558381536</v>
      </c>
      <c r="D205" s="29">
        <f t="shared" si="5"/>
        <v>39.453688044161844</v>
      </c>
      <c r="E205" s="33">
        <f t="shared" si="4"/>
        <v>171.63567866353333</v>
      </c>
    </row>
    <row r="206" spans="2:5" ht="12.75">
      <c r="B206">
        <v>150</v>
      </c>
      <c r="C206" s="29">
        <f>Blad2!I151-Blad2!D151+(0.5*Blad2!B151)</f>
        <v>2.1980640607945006</v>
      </c>
      <c r="D206" s="29">
        <f t="shared" si="5"/>
        <v>39.6019359392055</v>
      </c>
      <c r="E206" s="33">
        <f t="shared" si="4"/>
        <v>172.78759597</v>
      </c>
    </row>
    <row r="207" spans="2:5" ht="12.75">
      <c r="B207">
        <v>151</v>
      </c>
      <c r="C207" s="29">
        <f>Blad2!I152-Blad2!D152+(0.5*Blad2!B152)</f>
        <v>2.054578939326838</v>
      </c>
      <c r="D207" s="29">
        <f t="shared" si="5"/>
        <v>39.74542106067316</v>
      </c>
      <c r="E207" s="33">
        <f t="shared" si="4"/>
        <v>173.93951327646667</v>
      </c>
    </row>
    <row r="208" spans="2:5" ht="12.75">
      <c r="B208">
        <v>152</v>
      </c>
      <c r="C208" s="29">
        <f>Blad2!I153-Blad2!D153+(0.5*Blad2!B153)</f>
        <v>1.915868205261937</v>
      </c>
      <c r="D208" s="29">
        <f t="shared" si="5"/>
        <v>39.88413179473806</v>
      </c>
      <c r="E208" s="33">
        <f t="shared" si="4"/>
        <v>175.09143058293333</v>
      </c>
    </row>
    <row r="209" spans="2:5" ht="12.75">
      <c r="B209">
        <v>153</v>
      </c>
      <c r="C209" s="29">
        <f>Blad2!I154-Blad2!D154+(0.5*Blad2!B154)</f>
        <v>1.7819427726038057</v>
      </c>
      <c r="D209" s="29">
        <f t="shared" si="5"/>
        <v>40.01805722739619</v>
      </c>
      <c r="E209" s="33">
        <f t="shared" si="4"/>
        <v>176.24334788939998</v>
      </c>
    </row>
    <row r="210" spans="2:5" ht="12.75">
      <c r="B210">
        <v>154</v>
      </c>
      <c r="C210" s="29">
        <f>Blad2!I155-Blad2!D155+(0.5*Blad2!B155)</f>
        <v>1.6528128860640905</v>
      </c>
      <c r="D210" s="29">
        <f t="shared" si="5"/>
        <v>40.14718711393591</v>
      </c>
      <c r="E210" s="33">
        <f t="shared" si="4"/>
        <v>177.39526519586667</v>
      </c>
    </row>
    <row r="211" spans="2:5" ht="12.75">
      <c r="B211">
        <v>155</v>
      </c>
      <c r="C211" s="29">
        <f>Blad2!I156-Blad2!D156+(0.5*Blad2!B156)</f>
        <v>1.5284881507386743</v>
      </c>
      <c r="D211" s="29">
        <f t="shared" si="5"/>
        <v>40.27151184926132</v>
      </c>
      <c r="E211" s="33">
        <f t="shared" si="4"/>
        <v>178.54718250233336</v>
      </c>
    </row>
    <row r="212" spans="2:5" ht="12.75">
      <c r="B212">
        <v>156</v>
      </c>
      <c r="C212" s="29">
        <f>Blad2!I157-Blad2!D157+(0.5*Blad2!B157)</f>
        <v>1.4089775609058321</v>
      </c>
      <c r="D212" s="29">
        <f t="shared" si="5"/>
        <v>40.391022439094165</v>
      </c>
      <c r="E212" s="33">
        <f t="shared" si="4"/>
        <v>179.6990998088</v>
      </c>
    </row>
    <row r="213" spans="2:5" ht="12.75">
      <c r="B213">
        <v>157</v>
      </c>
      <c r="C213" s="29">
        <f>Blad2!I158-Blad2!D158+(0.5*Blad2!B158)</f>
        <v>1.294289527916355</v>
      </c>
      <c r="D213" s="29">
        <f t="shared" si="5"/>
        <v>40.50571047208364</v>
      </c>
      <c r="E213" s="33">
        <f t="shared" si="4"/>
        <v>180.85101711526667</v>
      </c>
    </row>
    <row r="214" spans="2:5" ht="12.75">
      <c r="B214">
        <v>158</v>
      </c>
      <c r="C214" s="29">
        <f>Blad2!I159-Blad2!D159+(0.5*Blad2!B159)</f>
        <v>1.18443190715319</v>
      </c>
      <c r="D214" s="29">
        <f t="shared" si="5"/>
        <v>40.61556809284681</v>
      </c>
      <c r="E214" s="33">
        <f t="shared" si="4"/>
        <v>182.00293442173333</v>
      </c>
    </row>
    <row r="215" spans="2:5" ht="12.75">
      <c r="B215">
        <v>159</v>
      </c>
      <c r="C215" s="29">
        <f>Blad2!I160-Blad2!D160+(0.5*Blad2!B160)</f>
        <v>1.0794120240378717</v>
      </c>
      <c r="D215" s="29">
        <f t="shared" si="5"/>
        <v>40.720587975962125</v>
      </c>
      <c r="E215" s="33">
        <f t="shared" si="4"/>
        <v>183.1548517282</v>
      </c>
    </row>
    <row r="216" spans="2:5" ht="12.75">
      <c r="B216">
        <v>160</v>
      </c>
      <c r="C216" s="29">
        <f>Blad2!I161-Blad2!D161+(0.5*Blad2!B161)</f>
        <v>0.9792366990598751</v>
      </c>
      <c r="D216" s="29">
        <f t="shared" si="5"/>
        <v>40.82076330094012</v>
      </c>
      <c r="E216" s="33">
        <f t="shared" si="4"/>
        <v>184.30676903466667</v>
      </c>
    </row>
    <row r="217" spans="2:5" ht="12.75">
      <c r="B217">
        <v>161</v>
      </c>
      <c r="C217" s="29">
        <f>Blad2!I162-Blad2!D162+(0.5*Blad2!B162)</f>
        <v>0.883912271813152</v>
      </c>
      <c r="D217" s="29">
        <f t="shared" si="5"/>
        <v>40.916087728186845</v>
      </c>
      <c r="E217" s="33">
        <f t="shared" si="4"/>
        <v>185.45868634113336</v>
      </c>
    </row>
    <row r="218" spans="2:5" ht="12.75">
      <c r="B218">
        <v>162</v>
      </c>
      <c r="C218" s="29">
        <f>Blad2!I163-Blad2!D163+(0.5*Blad2!B163)</f>
        <v>0.7934446240175035</v>
      </c>
      <c r="D218" s="29">
        <f t="shared" si="5"/>
        <v>41.006555375982494</v>
      </c>
      <c r="E218" s="33">
        <f t="shared" si="4"/>
        <v>186.61060364760002</v>
      </c>
    </row>
    <row r="219" spans="2:5" ht="12.75">
      <c r="B219">
        <v>163</v>
      </c>
      <c r="C219" s="29">
        <f>Blad2!I164-Blad2!D164+(0.5*Blad2!B164)</f>
        <v>0.7078392015108577</v>
      </c>
      <c r="D219" s="29">
        <f t="shared" si="5"/>
        <v>41.09216079848914</v>
      </c>
      <c r="E219" s="33">
        <f t="shared" si="4"/>
        <v>187.76252095406667</v>
      </c>
    </row>
    <row r="220" spans="2:5" ht="12.75">
      <c r="B220">
        <v>164</v>
      </c>
      <c r="C220" s="29">
        <f>Blad2!I165-Blad2!D165+(0.5*Blad2!B165)</f>
        <v>0.6271010351939523</v>
      </c>
      <c r="D220" s="29">
        <f t="shared" si="5"/>
        <v>41.172898964806045</v>
      </c>
      <c r="E220" s="33">
        <f t="shared" si="4"/>
        <v>188.91443826053333</v>
      </c>
    </row>
    <row r="221" spans="2:5" ht="12.75">
      <c r="B221">
        <v>165</v>
      </c>
      <c r="C221" s="29">
        <f>Blad2!I166-Blad2!D166+(0.5*Blad2!B166)</f>
        <v>0.5512347609164223</v>
      </c>
      <c r="D221" s="29">
        <f t="shared" si="5"/>
        <v>41.248765239083575</v>
      </c>
      <c r="E221" s="33">
        <f t="shared" si="4"/>
        <v>190.06635556700002</v>
      </c>
    </row>
    <row r="222" spans="2:5" ht="12.75">
      <c r="B222">
        <v>166</v>
      </c>
      <c r="C222" s="29">
        <f>Blad2!I167-Blad2!D167+(0.5*Blad2!B167)</f>
        <v>0.4802446382876937</v>
      </c>
      <c r="D222" s="29">
        <f t="shared" si="5"/>
        <v>41.3197553617123</v>
      </c>
      <c r="E222" s="33">
        <f t="shared" si="4"/>
        <v>191.2182728734667</v>
      </c>
    </row>
    <row r="223" spans="2:5" ht="12.75">
      <c r="B223">
        <v>167</v>
      </c>
      <c r="C223" s="29">
        <f>Blad2!I168-Blad2!D168+(0.5*Blad2!B168)</f>
        <v>0.4141345684013018</v>
      </c>
      <c r="D223" s="29">
        <f t="shared" si="5"/>
        <v>41.385865431598695</v>
      </c>
      <c r="E223" s="33">
        <f t="shared" si="4"/>
        <v>192.37019017993336</v>
      </c>
    </row>
    <row r="224" spans="2:5" ht="12.75">
      <c r="B224">
        <v>168</v>
      </c>
      <c r="C224" s="29">
        <f>Blad2!I169-Blad2!D169+(0.5*Blad2!B169)</f>
        <v>0.35290811046611026</v>
      </c>
      <c r="D224" s="29">
        <f t="shared" si="5"/>
        <v>41.44709188953389</v>
      </c>
      <c r="E224" s="33">
        <f t="shared" si="4"/>
        <v>193.52210748640002</v>
      </c>
    </row>
    <row r="225" spans="2:5" ht="12.75">
      <c r="B225">
        <v>169</v>
      </c>
      <c r="C225" s="29">
        <f>Blad2!I170-Blad2!D170+(0.5*Blad2!B170)</f>
        <v>0.2965684973244507</v>
      </c>
      <c r="D225" s="29">
        <f t="shared" si="5"/>
        <v>41.50343150267555</v>
      </c>
      <c r="E225" s="33">
        <f t="shared" si="4"/>
        <v>194.67402479286665</v>
      </c>
    </row>
    <row r="226" spans="2:5" ht="12.75">
      <c r="B226">
        <v>170</v>
      </c>
      <c r="C226" s="29">
        <f>Blad2!I171-Blad2!D171+(0.5*Blad2!B171)</f>
        <v>0.24511864985995402</v>
      </c>
      <c r="D226" s="29">
        <f t="shared" si="5"/>
        <v>41.55488135014004</v>
      </c>
      <c r="E226" s="33">
        <f t="shared" si="4"/>
        <v>195.82594209933333</v>
      </c>
    </row>
    <row r="227" spans="2:5" ht="12.75">
      <c r="B227">
        <v>171</v>
      </c>
      <c r="C227" s="29">
        <f>Blad2!I172-Blad2!D172+(0.5*Blad2!B172)</f>
        <v>0.19856119027686958</v>
      </c>
      <c r="D227" s="29">
        <f t="shared" si="5"/>
        <v>41.60143880972313</v>
      </c>
      <c r="E227" s="33">
        <f t="shared" si="4"/>
        <v>196.9778594058</v>
      </c>
    </row>
    <row r="228" spans="2:5" ht="12.75">
      <c r="B228">
        <v>172</v>
      </c>
      <c r="C228" s="29">
        <f>Blad2!I173-Blad2!D173+(0.5*Blad2!B173)</f>
        <v>0.1568984542510563</v>
      </c>
      <c r="D228" s="29">
        <f t="shared" si="5"/>
        <v>41.64310154574894</v>
      </c>
      <c r="E228" s="33">
        <f t="shared" si="4"/>
        <v>198.12977671226668</v>
      </c>
    </row>
    <row r="229" spans="2:5" ht="12.75">
      <c r="B229">
        <v>173</v>
      </c>
      <c r="C229" s="29">
        <f>Blad2!I174-Blad2!D174+(0.5*Blad2!B174)</f>
        <v>0.12013250193809455</v>
      </c>
      <c r="D229" s="29">
        <f t="shared" si="5"/>
        <v>41.6798674980619</v>
      </c>
      <c r="E229" s="33">
        <f t="shared" si="4"/>
        <v>199.28169401873333</v>
      </c>
    </row>
    <row r="230" spans="2:5" ht="12.75">
      <c r="B230">
        <v>174</v>
      </c>
      <c r="C230" s="29">
        <f>Blad2!I175-Blad2!D175+(0.5*Blad2!B175)</f>
        <v>0.08826512784235518</v>
      </c>
      <c r="D230" s="29">
        <f t="shared" si="5"/>
        <v>41.71173487215764</v>
      </c>
      <c r="E230" s="33">
        <f t="shared" si="4"/>
        <v>200.4336113252</v>
      </c>
    </row>
    <row r="231" spans="2:5" ht="12.75">
      <c r="B231">
        <v>175</v>
      </c>
      <c r="C231" s="29">
        <f>Blad2!I176-Blad2!D176+(0.5*Blad2!B176)</f>
        <v>0.06129786953361105</v>
      </c>
      <c r="D231" s="29">
        <f t="shared" si="5"/>
        <v>41.738702130466386</v>
      </c>
      <c r="E231" s="33">
        <f t="shared" si="4"/>
        <v>201.58552863166668</v>
      </c>
    </row>
    <row r="232" spans="2:5" ht="12.75">
      <c r="B232">
        <v>176</v>
      </c>
      <c r="C232" s="29">
        <f>Blad2!I177-Blad2!D177+(0.5*Blad2!B177)</f>
        <v>0.039232015210195925</v>
      </c>
      <c r="D232" s="29">
        <f t="shared" si="5"/>
        <v>41.7607679847898</v>
      </c>
      <c r="E232" s="33">
        <f t="shared" si="4"/>
        <v>202.73744593813333</v>
      </c>
    </row>
    <row r="233" spans="2:5" ht="12.75">
      <c r="B233">
        <v>177</v>
      </c>
      <c r="C233" s="29">
        <f>Blad2!I178-Blad2!D178+(0.5*Blad2!B178)</f>
        <v>0.02206861010713368</v>
      </c>
      <c r="D233" s="29">
        <f t="shared" si="5"/>
        <v>41.77793138989286</v>
      </c>
      <c r="E233" s="33">
        <f t="shared" si="4"/>
        <v>203.8893632446</v>
      </c>
    </row>
    <row r="234" spans="2:5" ht="12.75">
      <c r="B234">
        <v>178</v>
      </c>
      <c r="C234" s="29">
        <f>Blad2!I179-Blad2!D179+(0.5*Blad2!B179)</f>
        <v>0.009808461737982554</v>
      </c>
      <c r="D234" s="29">
        <f t="shared" si="5"/>
        <v>41.790191538262015</v>
      </c>
      <c r="E234" s="33">
        <f t="shared" si="4"/>
        <v>205.04128055106668</v>
      </c>
    </row>
    <row r="235" spans="2:5" ht="12.75">
      <c r="B235">
        <v>179</v>
      </c>
      <c r="C235" s="29">
        <f>Blad2!I180-Blad2!D180+(0.5*Blad2!B180)</f>
        <v>0.0024521439827580593</v>
      </c>
      <c r="D235" s="29">
        <f t="shared" si="5"/>
        <v>41.79754785601724</v>
      </c>
      <c r="E235" s="33">
        <f t="shared" si="4"/>
        <v>206.19319785753333</v>
      </c>
    </row>
    <row r="236" spans="2:5" s="19" customFormat="1" ht="12.75">
      <c r="B236" s="19">
        <v>180</v>
      </c>
      <c r="C236" s="28">
        <v>0</v>
      </c>
      <c r="D236" s="28">
        <f t="shared" si="5"/>
        <v>41.8</v>
      </c>
      <c r="E236" s="32">
        <f t="shared" si="4"/>
        <v>207.345115164</v>
      </c>
    </row>
    <row r="237" spans="2:5" ht="12.75">
      <c r="B237">
        <v>181</v>
      </c>
      <c r="C237" s="29">
        <f>Blad2!I182-Blad2!D182+(0.5*Blad2!B182)</f>
        <v>0.0024521439819764623</v>
      </c>
      <c r="D237" s="29">
        <f t="shared" si="5"/>
        <v>41.79754785601802</v>
      </c>
      <c r="E237" s="33">
        <f t="shared" si="4"/>
        <v>208.49703247046668</v>
      </c>
    </row>
    <row r="238" spans="2:5" ht="12.75">
      <c r="B238">
        <v>182</v>
      </c>
      <c r="C238" s="29">
        <f>Blad2!I183-Blad2!D183+(0.5*Blad2!B183)</f>
        <v>0.009808461738465724</v>
      </c>
      <c r="D238" s="29">
        <f t="shared" si="5"/>
        <v>41.79019153826153</v>
      </c>
      <c r="E238" s="33">
        <f t="shared" si="4"/>
        <v>209.64894977693334</v>
      </c>
    </row>
    <row r="239" spans="2:5" ht="12.75">
      <c r="B239">
        <v>183</v>
      </c>
      <c r="C239" s="29">
        <f>Blad2!I184-Blad2!D184+(0.5*Blad2!B184)</f>
        <v>0.02206861010746053</v>
      </c>
      <c r="D239" s="29">
        <f t="shared" si="5"/>
        <v>41.77793138989254</v>
      </c>
      <c r="E239" s="33">
        <f t="shared" si="4"/>
        <v>210.8008670834</v>
      </c>
    </row>
    <row r="240" spans="2:5" ht="12.75">
      <c r="B240">
        <v>184</v>
      </c>
      <c r="C240" s="29">
        <f>Blad2!I185-Blad2!D185+(0.5*Blad2!B185)</f>
        <v>0.03923201521045172</v>
      </c>
      <c r="D240" s="29">
        <f t="shared" si="5"/>
        <v>41.760767984789545</v>
      </c>
      <c r="E240" s="33">
        <f t="shared" si="4"/>
        <v>211.95278438986665</v>
      </c>
    </row>
    <row r="241" spans="2:5" ht="12.75">
      <c r="B241">
        <v>185</v>
      </c>
      <c r="C241" s="29">
        <f>Blad2!I186-Blad2!D186+(0.5*Blad2!B186)</f>
        <v>0.06129786953381</v>
      </c>
      <c r="D241" s="29">
        <f t="shared" si="5"/>
        <v>41.73870213046619</v>
      </c>
      <c r="E241" s="33">
        <f t="shared" si="4"/>
        <v>213.1047016963333</v>
      </c>
    </row>
    <row r="242" spans="2:5" ht="12.75">
      <c r="B242">
        <v>186</v>
      </c>
      <c r="C242" s="29">
        <f>Blad2!I187-Blad2!D187+(0.5*Blad2!B187)</f>
        <v>0.0882651278425115</v>
      </c>
      <c r="D242" s="29">
        <f t="shared" si="5"/>
        <v>41.711734872157486</v>
      </c>
      <c r="E242" s="33">
        <f t="shared" si="4"/>
        <v>214.25661900280005</v>
      </c>
    </row>
    <row r="243" spans="2:5" ht="12.75">
      <c r="B243">
        <v>187</v>
      </c>
      <c r="C243" s="29">
        <f>Blad2!I188-Blad2!D188+(0.5*Blad2!B188)</f>
        <v>0.12013250193823666</v>
      </c>
      <c r="D243" s="29">
        <f t="shared" si="5"/>
        <v>41.67986749806176</v>
      </c>
      <c r="E243" s="33">
        <f t="shared" si="4"/>
        <v>215.4085363092667</v>
      </c>
    </row>
    <row r="244" spans="2:5" ht="12.75">
      <c r="B244">
        <v>188</v>
      </c>
      <c r="C244" s="29">
        <f>Blad2!I189-Blad2!D189+(0.5*Blad2!B189)</f>
        <v>0.15689845425095683</v>
      </c>
      <c r="D244" s="29">
        <f t="shared" si="5"/>
        <v>41.64310154574904</v>
      </c>
      <c r="E244" s="33">
        <f t="shared" si="4"/>
        <v>216.56045361573337</v>
      </c>
    </row>
    <row r="245" spans="2:5" ht="12.75">
      <c r="B245">
        <v>189</v>
      </c>
      <c r="C245" s="29">
        <f>Blad2!I190-Blad2!D190+(0.5*Blad2!B190)</f>
        <v>0.19856119027726749</v>
      </c>
      <c r="D245" s="29">
        <f t="shared" si="5"/>
        <v>41.60143880972273</v>
      </c>
      <c r="E245" s="33">
        <f t="shared" si="4"/>
        <v>217.71237092220002</v>
      </c>
    </row>
    <row r="246" spans="2:5" ht="12.75">
      <c r="B246">
        <v>190</v>
      </c>
      <c r="C246" s="29">
        <f>Blad2!I191-Blad2!D191+(0.5*Blad2!B191)</f>
        <v>0.24511864985986875</v>
      </c>
      <c r="D246" s="29">
        <f t="shared" si="5"/>
        <v>41.55488135014013</v>
      </c>
      <c r="E246" s="33">
        <f t="shared" si="4"/>
        <v>218.86428822866668</v>
      </c>
    </row>
    <row r="247" spans="2:5" ht="12.75">
      <c r="B247">
        <v>191</v>
      </c>
      <c r="C247" s="29">
        <f>Blad2!I192-Blad2!D192+(0.5*Blad2!B192)</f>
        <v>0.29656849732453594</v>
      </c>
      <c r="D247" s="29">
        <f t="shared" si="5"/>
        <v>41.50343150267546</v>
      </c>
      <c r="E247" s="33">
        <f t="shared" si="4"/>
        <v>220.01620553513337</v>
      </c>
    </row>
    <row r="248" spans="2:5" ht="12.75">
      <c r="B248">
        <v>192</v>
      </c>
      <c r="C248" s="29">
        <f>Blad2!I193-Blad2!D193+(0.5*Blad2!B193)</f>
        <v>0.3529081104660392</v>
      </c>
      <c r="D248" s="29">
        <f t="shared" si="5"/>
        <v>41.44709188953396</v>
      </c>
      <c r="E248" s="33">
        <f t="shared" si="4"/>
        <v>221.1681228416</v>
      </c>
    </row>
    <row r="249" spans="2:5" ht="12.75">
      <c r="B249">
        <v>193</v>
      </c>
      <c r="C249" s="29">
        <f>Blad2!I194-Blad2!D194+(0.5*Blad2!B194)</f>
        <v>0.414134568401586</v>
      </c>
      <c r="D249" s="29">
        <f t="shared" si="5"/>
        <v>41.38586543159841</v>
      </c>
      <c r="E249" s="33">
        <f aca="true" t="shared" si="6" ref="E249:E312">B249/360*2*3.141592654*F$55</f>
        <v>222.32004014806665</v>
      </c>
    </row>
    <row r="250" spans="2:5" ht="12.75">
      <c r="B250">
        <v>194</v>
      </c>
      <c r="C250" s="29">
        <f>Blad2!I195-Blad2!D195+(0.5*Blad2!B195)</f>
        <v>0.48024463828776476</v>
      </c>
      <c r="D250" s="29">
        <f aca="true" t="shared" si="7" ref="D250:D313">$C$3-C250</f>
        <v>41.31975536171223</v>
      </c>
      <c r="E250" s="33">
        <f t="shared" si="6"/>
        <v>223.4719574545333</v>
      </c>
    </row>
    <row r="251" spans="2:5" ht="12.75">
      <c r="B251">
        <v>195</v>
      </c>
      <c r="C251" s="29">
        <f>Blad2!I196-Blad2!D196+(0.5*Blad2!B196)</f>
        <v>0.5512347609164792</v>
      </c>
      <c r="D251" s="29">
        <f t="shared" si="7"/>
        <v>41.24876523908352</v>
      </c>
      <c r="E251" s="33">
        <f t="shared" si="6"/>
        <v>224.62387476099997</v>
      </c>
    </row>
    <row r="252" spans="2:5" ht="12.75">
      <c r="B252">
        <v>196</v>
      </c>
      <c r="C252" s="29">
        <f>Blad2!I197-Blad2!D197+(0.5*Blad2!B197)</f>
        <v>0.627101035193995</v>
      </c>
      <c r="D252" s="29">
        <f t="shared" si="7"/>
        <v>41.172898964806</v>
      </c>
      <c r="E252" s="33">
        <f t="shared" si="6"/>
        <v>225.77579206746665</v>
      </c>
    </row>
    <row r="253" spans="2:5" ht="12.75">
      <c r="B253">
        <v>197</v>
      </c>
      <c r="C253" s="29">
        <f>Blad2!I198-Blad2!D198+(0.5*Blad2!B198)</f>
        <v>0.707839201510815</v>
      </c>
      <c r="D253" s="29">
        <f t="shared" si="7"/>
        <v>41.09216079848918</v>
      </c>
      <c r="E253" s="33">
        <f t="shared" si="6"/>
        <v>226.92770937393337</v>
      </c>
    </row>
    <row r="254" spans="2:5" ht="12.75">
      <c r="B254">
        <v>198</v>
      </c>
      <c r="C254" s="29">
        <f>Blad2!I199-Blad2!D199+(0.5*Blad2!B199)</f>
        <v>0.7934446240175461</v>
      </c>
      <c r="D254" s="29">
        <f t="shared" si="7"/>
        <v>41.00655537598245</v>
      </c>
      <c r="E254" s="33">
        <f t="shared" si="6"/>
        <v>228.07962668040003</v>
      </c>
    </row>
    <row r="255" spans="2:5" ht="12.75">
      <c r="B255">
        <v>199</v>
      </c>
      <c r="C255" s="29">
        <f>Blad2!I200-Blad2!D200+(0.5*Blad2!B200)</f>
        <v>0.8839122718131236</v>
      </c>
      <c r="D255" s="29">
        <f t="shared" si="7"/>
        <v>40.916087728186874</v>
      </c>
      <c r="E255" s="33">
        <f t="shared" si="6"/>
        <v>229.23154398686668</v>
      </c>
    </row>
    <row r="256" spans="2:5" ht="12.75">
      <c r="B256">
        <v>200</v>
      </c>
      <c r="C256" s="29">
        <f>Blad2!I201-Blad2!D201+(0.5*Blad2!B201)</f>
        <v>0.9792366990599177</v>
      </c>
      <c r="D256" s="29">
        <f t="shared" si="7"/>
        <v>40.82076330094008</v>
      </c>
      <c r="E256" s="33">
        <f t="shared" si="6"/>
        <v>230.38346129333334</v>
      </c>
    </row>
    <row r="257" spans="2:5" ht="12.75">
      <c r="B257">
        <v>201</v>
      </c>
      <c r="C257" s="29">
        <f>Blad2!I202-Blad2!D202+(0.5*Blad2!B202)</f>
        <v>1.0794120240378433</v>
      </c>
      <c r="D257" s="29">
        <f t="shared" si="7"/>
        <v>40.720587975962154</v>
      </c>
      <c r="E257" s="33">
        <f t="shared" si="6"/>
        <v>231.53537859980003</v>
      </c>
    </row>
    <row r="258" spans="2:5" ht="12.75">
      <c r="B258">
        <v>202</v>
      </c>
      <c r="C258" s="29">
        <f>Blad2!I203-Blad2!D203+(0.5*Blad2!B203)</f>
        <v>1.1844319071533604</v>
      </c>
      <c r="D258" s="29">
        <f t="shared" si="7"/>
        <v>40.61556809284664</v>
      </c>
      <c r="E258" s="33">
        <f t="shared" si="6"/>
        <v>232.68729590626668</v>
      </c>
    </row>
    <row r="259" spans="2:5" ht="12.75">
      <c r="B259">
        <v>203</v>
      </c>
      <c r="C259" s="29">
        <f>Blad2!I204-Blad2!D204+(0.5*Blad2!B204)</f>
        <v>1.2942895279163977</v>
      </c>
      <c r="D259" s="29">
        <f t="shared" si="7"/>
        <v>40.5057104720836</v>
      </c>
      <c r="E259" s="33">
        <f t="shared" si="6"/>
        <v>233.83921321273334</v>
      </c>
    </row>
    <row r="260" spans="2:5" ht="12.75">
      <c r="B260">
        <v>204</v>
      </c>
      <c r="C260" s="29">
        <f>Blad2!I205-Blad2!D205+(0.5*Blad2!B205)</f>
        <v>1.4089775609058606</v>
      </c>
      <c r="D260" s="29">
        <f t="shared" si="7"/>
        <v>40.39102243909414</v>
      </c>
      <c r="E260" s="33">
        <f t="shared" si="6"/>
        <v>234.9911305192</v>
      </c>
    </row>
    <row r="261" spans="2:5" ht="12.75">
      <c r="B261">
        <v>205</v>
      </c>
      <c r="C261" s="29">
        <f>Blad2!I206-Blad2!D206+(0.5*Blad2!B206)</f>
        <v>1.528488150738717</v>
      </c>
      <c r="D261" s="29">
        <f t="shared" si="7"/>
        <v>40.27151184926128</v>
      </c>
      <c r="E261" s="33">
        <f t="shared" si="6"/>
        <v>236.14304782566666</v>
      </c>
    </row>
    <row r="262" spans="2:5" ht="12.75">
      <c r="B262">
        <v>206</v>
      </c>
      <c r="C262" s="29">
        <f>Blad2!I207-Blad2!D207+(0.5*Blad2!B207)</f>
        <v>1.652812886064062</v>
      </c>
      <c r="D262" s="29">
        <f t="shared" si="7"/>
        <v>40.147187113935935</v>
      </c>
      <c r="E262" s="33">
        <f t="shared" si="6"/>
        <v>237.2949651321333</v>
      </c>
    </row>
    <row r="263" spans="2:5" ht="12.75">
      <c r="B263">
        <v>207</v>
      </c>
      <c r="C263" s="29">
        <f>Blad2!I208-Blad2!D208+(0.5*Blad2!B208)</f>
        <v>1.7819427726038342</v>
      </c>
      <c r="D263" s="29">
        <f t="shared" si="7"/>
        <v>40.01805722739616</v>
      </c>
      <c r="E263" s="33">
        <f t="shared" si="6"/>
        <v>238.4468824386</v>
      </c>
    </row>
    <row r="264" spans="2:5" ht="12.75">
      <c r="B264">
        <v>208</v>
      </c>
      <c r="C264" s="29">
        <f>Blad2!I209-Blad2!D209+(0.5*Blad2!B209)</f>
        <v>1.9158682052619227</v>
      </c>
      <c r="D264" s="29">
        <f t="shared" si="7"/>
        <v>39.884131794738074</v>
      </c>
      <c r="E264" s="33">
        <f t="shared" si="6"/>
        <v>239.59879974506666</v>
      </c>
    </row>
    <row r="265" spans="2:5" ht="12.75">
      <c r="B265">
        <v>209</v>
      </c>
      <c r="C265" s="29">
        <f>Blad2!I210-Blad2!D210+(0.5*Blad2!B210)</f>
        <v>2.0545789393268805</v>
      </c>
      <c r="D265" s="29">
        <f t="shared" si="7"/>
        <v>39.74542106067312</v>
      </c>
      <c r="E265" s="33">
        <f t="shared" si="6"/>
        <v>240.75071705153337</v>
      </c>
    </row>
    <row r="266" spans="2:5" ht="12.75">
      <c r="B266">
        <v>210</v>
      </c>
      <c r="C266" s="29">
        <f>Blad2!I211-Blad2!D211+(0.5*Blad2!B211)</f>
        <v>2.1980640607944864</v>
      </c>
      <c r="D266" s="29">
        <f t="shared" si="7"/>
        <v>39.60193593920551</v>
      </c>
      <c r="E266" s="33">
        <f t="shared" si="6"/>
        <v>241.90263435800003</v>
      </c>
    </row>
    <row r="267" spans="2:5" ht="12.75">
      <c r="B267">
        <v>211</v>
      </c>
      <c r="C267" s="29">
        <f>Blad2!I212-Blad2!D212+(0.5*Blad2!B212)</f>
        <v>2.346311955838182</v>
      </c>
      <c r="D267" s="29">
        <f t="shared" si="7"/>
        <v>39.453688044161815</v>
      </c>
      <c r="E267" s="33">
        <f t="shared" si="6"/>
        <v>243.0545516644667</v>
      </c>
    </row>
    <row r="268" spans="2:5" ht="12.75">
      <c r="B268">
        <v>212</v>
      </c>
      <c r="C268" s="29">
        <f>Blad2!I213-Blad2!D213+(0.5*Blad2!B213)</f>
        <v>2.4993102794571698</v>
      </c>
      <c r="D268" s="29">
        <f t="shared" si="7"/>
        <v>39.30068972054283</v>
      </c>
      <c r="E268" s="33">
        <f t="shared" si="6"/>
        <v>244.20646897093337</v>
      </c>
    </row>
    <row r="269" spans="2:5" ht="12.75">
      <c r="B269">
        <v>213</v>
      </c>
      <c r="C269" s="29">
        <f>Blad2!I214-Blad2!D214+(0.5*Blad2!B214)</f>
        <v>2.657045923333534</v>
      </c>
      <c r="D269" s="29">
        <f t="shared" si="7"/>
        <v>39.14295407666646</v>
      </c>
      <c r="E269" s="33">
        <f t="shared" si="6"/>
        <v>245.35838627740003</v>
      </c>
    </row>
    <row r="270" spans="2:5" ht="12.75">
      <c r="B270">
        <v>214</v>
      </c>
      <c r="C270" s="29">
        <f>Blad2!I215-Blad2!D215+(0.5*Blad2!B215)</f>
        <v>2.8195049829332035</v>
      </c>
      <c r="D270" s="29">
        <f t="shared" si="7"/>
        <v>38.980495017066794</v>
      </c>
      <c r="E270" s="33">
        <f t="shared" si="6"/>
        <v>246.51030358386666</v>
      </c>
    </row>
    <row r="271" spans="2:5" ht="12.75">
      <c r="B271">
        <v>215</v>
      </c>
      <c r="C271" s="29">
        <f>Blad2!I216-Blad2!D216+(0.5*Blad2!B216)</f>
        <v>2.986672723884986</v>
      </c>
      <c r="D271" s="29">
        <f t="shared" si="7"/>
        <v>38.81332727611501</v>
      </c>
      <c r="E271" s="33">
        <f t="shared" si="6"/>
        <v>247.66222089033332</v>
      </c>
    </row>
    <row r="272" spans="2:5" ht="12.75">
      <c r="B272">
        <v>216</v>
      </c>
      <c r="C272" s="29">
        <f>Blad2!I217-Blad2!D217+(0.5*Blad2!B217)</f>
        <v>3.1585335476773437</v>
      </c>
      <c r="D272" s="29">
        <f t="shared" si="7"/>
        <v>38.64146645232265</v>
      </c>
      <c r="E272" s="33">
        <f t="shared" si="6"/>
        <v>248.81413819679997</v>
      </c>
    </row>
    <row r="273" spans="2:5" ht="12.75">
      <c r="B273">
        <v>217</v>
      </c>
      <c r="C273" s="29">
        <f>Blad2!I218-Blad2!D218+(0.5*Blad2!B218)</f>
        <v>3.3350709567108154</v>
      </c>
      <c r="D273" s="29">
        <f t="shared" si="7"/>
        <v>38.46492904328918</v>
      </c>
      <c r="E273" s="33">
        <f t="shared" si="6"/>
        <v>249.96605550326666</v>
      </c>
    </row>
    <row r="274" spans="2:5" ht="12.75">
      <c r="B274">
        <v>218</v>
      </c>
      <c r="C274" s="29">
        <f>Blad2!I219-Blad2!D219+(0.5*Blad2!B219)</f>
        <v>3.516267518749835</v>
      </c>
      <c r="D274" s="29">
        <f t="shared" si="7"/>
        <v>38.28373248125016</v>
      </c>
      <c r="E274" s="33">
        <f t="shared" si="6"/>
        <v>251.11797280973332</v>
      </c>
    </row>
    <row r="275" spans="2:5" ht="12.75">
      <c r="B275">
        <v>219</v>
      </c>
      <c r="C275" s="29">
        <f>Blad2!I220-Blad2!D220+(0.5*Blad2!B220)</f>
        <v>3.70210483081717</v>
      </c>
      <c r="D275" s="29">
        <f t="shared" si="7"/>
        <v>38.09789516918283</v>
      </c>
      <c r="E275" s="33">
        <f t="shared" si="6"/>
        <v>252.26989011619997</v>
      </c>
    </row>
    <row r="276" spans="2:5" ht="12.75">
      <c r="B276">
        <v>220</v>
      </c>
      <c r="C276" s="29">
        <f>Blad2!I221-Blad2!D221+(0.5*Blad2!B221)</f>
        <v>3.892563482578332</v>
      </c>
      <c r="D276" s="29">
        <f t="shared" si="7"/>
        <v>37.907436517421665</v>
      </c>
      <c r="E276" s="33">
        <f t="shared" si="6"/>
        <v>253.4218074226667</v>
      </c>
    </row>
    <row r="277" spans="2:5" ht="12.75">
      <c r="B277">
        <v>221</v>
      </c>
      <c r="C277" s="29">
        <f>Blad2!I222-Blad2!D222+(0.5*Blad2!B222)</f>
        <v>4.087623019263695</v>
      </c>
      <c r="D277" s="29">
        <f t="shared" si="7"/>
        <v>37.7123769807363</v>
      </c>
      <c r="E277" s="33">
        <f t="shared" si="6"/>
        <v>254.57372472913335</v>
      </c>
    </row>
    <row r="278" spans="2:5" ht="12.75">
      <c r="B278">
        <v>222</v>
      </c>
      <c r="C278" s="29">
        <f>Blad2!I223-Blad2!D223+(0.5*Blad2!B223)</f>
        <v>4.287261904180376</v>
      </c>
      <c r="D278" s="29">
        <f t="shared" si="7"/>
        <v>37.51273809581962</v>
      </c>
      <c r="E278" s="33">
        <f t="shared" si="6"/>
        <v>255.72564203560003</v>
      </c>
    </row>
    <row r="279" spans="2:5" ht="12.75">
      <c r="B279">
        <v>223</v>
      </c>
      <c r="C279" s="29">
        <f>Blad2!I224-Blad2!D224+(0.5*Blad2!B224)</f>
        <v>4.491457480866622</v>
      </c>
      <c r="D279" s="29">
        <f t="shared" si="7"/>
        <v>37.308542519133375</v>
      </c>
      <c r="E279" s="33">
        <f t="shared" si="6"/>
        <v>256.87755934206666</v>
      </c>
    </row>
    <row r="280" spans="2:5" ht="12.75">
      <c r="B280">
        <v>224</v>
      </c>
      <c r="C280" s="29">
        <f>Blad2!I225-Blad2!D225+(0.5*Blad2!B225)</f>
        <v>4.700185934944081</v>
      </c>
      <c r="D280" s="29">
        <f t="shared" si="7"/>
        <v>37.09981406505592</v>
      </c>
      <c r="E280" s="33">
        <f t="shared" si="6"/>
        <v>258.0294766485333</v>
      </c>
    </row>
    <row r="281" spans="2:5" ht="12.75">
      <c r="B281">
        <v>225</v>
      </c>
      <c r="C281" s="29">
        <f>Blad2!I226-Blad2!D226+(0.5*Blad2!B226)</f>
        <v>4.913422255726822</v>
      </c>
      <c r="D281" s="29">
        <f t="shared" si="7"/>
        <v>36.886577744273175</v>
      </c>
      <c r="E281" s="33">
        <f t="shared" si="6"/>
        <v>259.18139395500003</v>
      </c>
    </row>
    <row r="282" spans="2:5" ht="12.75">
      <c r="B282">
        <v>226</v>
      </c>
      <c r="C282" s="29">
        <f>Blad2!I227-Blad2!D227+(0.5*Blad2!B227)</f>
        <v>5.1311401976455855</v>
      </c>
      <c r="D282" s="29">
        <f t="shared" si="7"/>
        <v>36.66885980235441</v>
      </c>
      <c r="E282" s="33">
        <f t="shared" si="6"/>
        <v>260.3333112614667</v>
      </c>
    </row>
    <row r="283" spans="2:5" ht="12.75">
      <c r="B283">
        <v>227</v>
      </c>
      <c r="C283" s="29">
        <f>Blad2!I228-Blad2!D228+(0.5*Blad2!B228)</f>
        <v>5.353312241551627</v>
      </c>
      <c r="D283" s="29">
        <f t="shared" si="7"/>
        <v>36.44668775844837</v>
      </c>
      <c r="E283" s="33">
        <f t="shared" si="6"/>
        <v>261.48522856793335</v>
      </c>
    </row>
    <row r="284" spans="2:5" ht="12.75">
      <c r="B284">
        <v>228</v>
      </c>
      <c r="C284" s="29">
        <f>Blad2!I229-Blad2!D229+(0.5*Blad2!B229)</f>
        <v>5.579909555962992</v>
      </c>
      <c r="D284" s="29">
        <f t="shared" si="7"/>
        <v>36.220090444037005</v>
      </c>
      <c r="E284" s="33">
        <f t="shared" si="6"/>
        <v>262.6371458744</v>
      </c>
    </row>
    <row r="285" spans="2:5" ht="12.75">
      <c r="B285">
        <v>229</v>
      </c>
      <c r="C285" s="29">
        <f>Blad2!I230-Blad2!D230+(0.5*Blad2!B230)</f>
        <v>5.810901958320777</v>
      </c>
      <c r="D285" s="29">
        <f t="shared" si="7"/>
        <v>35.98909804167922</v>
      </c>
      <c r="E285" s="33">
        <f t="shared" si="6"/>
        <v>263.78906318086666</v>
      </c>
    </row>
    <row r="286" spans="2:5" ht="12.75">
      <c r="B286">
        <v>230</v>
      </c>
      <c r="C286" s="29">
        <f>Blad2!I231-Blad2!D231+(0.5*Blad2!B231)</f>
        <v>6.046257876324383</v>
      </c>
      <c r="D286" s="29">
        <f t="shared" si="7"/>
        <v>35.753742123675615</v>
      </c>
      <c r="E286" s="33">
        <f t="shared" si="6"/>
        <v>264.9409804873333</v>
      </c>
    </row>
    <row r="287" spans="2:5" ht="12.75">
      <c r="B287">
        <v>231</v>
      </c>
      <c r="C287" s="29">
        <f>Blad2!I232-Blad2!D232+(0.5*Blad2!B232)</f>
        <v>6.285944309415832</v>
      </c>
      <c r="D287" s="29">
        <f t="shared" si="7"/>
        <v>35.514055690584165</v>
      </c>
      <c r="E287" s="33">
        <f t="shared" si="6"/>
        <v>266.09289779380003</v>
      </c>
    </row>
    <row r="288" spans="2:5" ht="12.75">
      <c r="B288">
        <v>232</v>
      </c>
      <c r="C288" s="29">
        <f>Blad2!I233-Blad2!D233+(0.5*Blad2!B233)</f>
        <v>6.529926790486975</v>
      </c>
      <c r="D288" s="29">
        <f t="shared" si="7"/>
        <v>35.27007320951302</v>
      </c>
      <c r="E288" s="33">
        <f t="shared" si="6"/>
        <v>267.2448151002667</v>
      </c>
    </row>
    <row r="289" spans="2:5" ht="12.75">
      <c r="B289">
        <v>233</v>
      </c>
      <c r="C289" s="29">
        <f>Blad2!I234-Blad2!D234+(0.5*Blad2!B234)</f>
        <v>6.778169347883654</v>
      </c>
      <c r="D289" s="29">
        <f t="shared" si="7"/>
        <v>35.02183065211634</v>
      </c>
      <c r="E289" s="33">
        <f t="shared" si="6"/>
        <v>268.39673240673335</v>
      </c>
    </row>
    <row r="290" spans="2:5" ht="12.75">
      <c r="B290">
        <v>234</v>
      </c>
      <c r="C290" s="29">
        <f>Blad2!I235-Blad2!D235+(0.5*Blad2!B235)</f>
        <v>7.030634467783237</v>
      </c>
      <c r="D290" s="29">
        <f t="shared" si="7"/>
        <v>34.76936553221676</v>
      </c>
      <c r="E290" s="33">
        <f t="shared" si="6"/>
        <v>269.5486497132</v>
      </c>
    </row>
    <row r="291" spans="2:5" ht="12.75">
      <c r="B291">
        <v>235</v>
      </c>
      <c r="C291" s="29">
        <f>Blad2!I236-Blad2!D236+(0.5*Blad2!B236)</f>
        <v>7.287283057024133</v>
      </c>
      <c r="D291" s="29">
        <f t="shared" si="7"/>
        <v>34.512716942975864</v>
      </c>
      <c r="E291" s="33">
        <f t="shared" si="6"/>
        <v>270.7005670196667</v>
      </c>
    </row>
    <row r="292" spans="2:5" ht="12.75">
      <c r="B292">
        <v>236</v>
      </c>
      <c r="C292" s="29">
        <f>Blad2!I237-Blad2!D237+(0.5*Blad2!B237)</f>
        <v>7.5480744064663625</v>
      </c>
      <c r="D292" s="29">
        <f t="shared" si="7"/>
        <v>34.251925593533635</v>
      </c>
      <c r="E292" s="33">
        <f t="shared" si="6"/>
        <v>271.8524843261334</v>
      </c>
    </row>
    <row r="293" spans="2:5" ht="12.75">
      <c r="B293">
        <v>237</v>
      </c>
      <c r="C293" s="29">
        <f>Blad2!I238-Blad2!D238+(0.5*Blad2!B238)</f>
        <v>7.81296615496553</v>
      </c>
      <c r="D293" s="29">
        <f t="shared" si="7"/>
        <v>33.98703384503447</v>
      </c>
      <c r="E293" s="33">
        <f t="shared" si="6"/>
        <v>273.00440163260004</v>
      </c>
    </row>
    <row r="294" spans="2:5" ht="12.75">
      <c r="B294">
        <v>238</v>
      </c>
      <c r="C294" s="29">
        <f>Blad2!I239-Blad2!D239+(0.5*Blad2!B239)</f>
        <v>8.081914254040235</v>
      </c>
      <c r="D294" s="29">
        <f t="shared" si="7"/>
        <v>33.71808574595976</v>
      </c>
      <c r="E294" s="33">
        <f t="shared" si="6"/>
        <v>274.1563189390667</v>
      </c>
    </row>
    <row r="295" spans="2:5" ht="12.75">
      <c r="B295">
        <v>239</v>
      </c>
      <c r="C295" s="29">
        <f>Blad2!I240-Blad2!D240+(0.5*Blad2!B240)</f>
        <v>8.354872933318937</v>
      </c>
      <c r="D295" s="29">
        <f t="shared" si="7"/>
        <v>33.44512706668106</v>
      </c>
      <c r="E295" s="33">
        <f t="shared" si="6"/>
        <v>275.30823624553335</v>
      </c>
    </row>
    <row r="296" spans="2:5" ht="12.75">
      <c r="B296">
        <v>240</v>
      </c>
      <c r="C296" s="29">
        <f>Blad2!I241-Blad2!D241+(0.5*Blad2!B241)</f>
        <v>8.63179466684894</v>
      </c>
      <c r="D296" s="29">
        <f t="shared" si="7"/>
        <v>33.16820533315106</v>
      </c>
      <c r="E296" s="33">
        <f t="shared" si="6"/>
        <v>276.460153552</v>
      </c>
    </row>
    <row r="297" spans="2:5" ht="12.75">
      <c r="B297">
        <v>241</v>
      </c>
      <c r="C297" s="29">
        <f>Blad2!I242-Blad2!D242+(0.5*Blad2!B242)</f>
        <v>8.912630140353038</v>
      </c>
      <c r="D297" s="29">
        <f t="shared" si="7"/>
        <v>32.88736985964696</v>
      </c>
      <c r="E297" s="33">
        <f t="shared" si="6"/>
        <v>277.61207085846667</v>
      </c>
    </row>
    <row r="298" spans="2:5" ht="12.75">
      <c r="B298">
        <v>242</v>
      </c>
      <c r="C298" s="29">
        <f>Blad2!I243-Blad2!D243+(0.5*Blad2!B243)</f>
        <v>9.197328219520166</v>
      </c>
      <c r="D298" s="29">
        <f t="shared" si="7"/>
        <v>32.60267178047983</v>
      </c>
      <c r="E298" s="33">
        <f t="shared" si="6"/>
        <v>278.7639881649334</v>
      </c>
    </row>
    <row r="299" spans="2:5" ht="12.75">
      <c r="B299">
        <v>243</v>
      </c>
      <c r="C299" s="29">
        <f>Blad2!I244-Blad2!D244+(0.5*Blad2!B244)</f>
        <v>9.485835919414534</v>
      </c>
      <c r="D299" s="29">
        <f t="shared" si="7"/>
        <v>32.31416408058546</v>
      </c>
      <c r="E299" s="33">
        <f t="shared" si="6"/>
        <v>279.91590547140004</v>
      </c>
    </row>
    <row r="300" spans="2:5" ht="12.75">
      <c r="B300">
        <v>244</v>
      </c>
      <c r="C300" s="29">
        <f>Blad2!I245-Blad2!D245+(0.5*Blad2!B245)</f>
        <v>9.778098375091425</v>
      </c>
      <c r="D300" s="29">
        <f t="shared" si="7"/>
        <v>32.02190162490857</v>
      </c>
      <c r="E300" s="33">
        <f t="shared" si="6"/>
        <v>281.0678227778667</v>
      </c>
    </row>
    <row r="301" spans="2:5" ht="12.75">
      <c r="B301">
        <v>245</v>
      </c>
      <c r="C301" s="29">
        <f>Blad2!I246-Blad2!D246+(0.5*Blad2!B246)</f>
        <v>10.074058813503903</v>
      </c>
      <c r="D301" s="29">
        <f t="shared" si="7"/>
        <v>31.725941186496094</v>
      </c>
      <c r="E301" s="33">
        <f t="shared" si="6"/>
        <v>282.21974008433335</v>
      </c>
    </row>
    <row r="302" spans="2:5" ht="12.75">
      <c r="B302">
        <v>246</v>
      </c>
      <c r="C302" s="29">
        <f>Blad2!I247-Blad2!D247+(0.5*Blad2!B247)</f>
        <v>10.373658526787843</v>
      </c>
      <c r="D302" s="29">
        <f t="shared" si="7"/>
        <v>31.426341473212155</v>
      </c>
      <c r="E302" s="33">
        <f t="shared" si="6"/>
        <v>283.37165739080007</v>
      </c>
    </row>
    <row r="303" spans="2:5" ht="12.75">
      <c r="B303">
        <v>247</v>
      </c>
      <c r="C303" s="29">
        <f>Blad2!I248-Blad2!D248+(0.5*Blad2!B248)</f>
        <v>10.676836847009064</v>
      </c>
      <c r="D303" s="29">
        <f t="shared" si="7"/>
        <v>31.123163152990934</v>
      </c>
      <c r="E303" s="33">
        <f t="shared" si="6"/>
        <v>284.5235746972667</v>
      </c>
    </row>
    <row r="304" spans="2:5" ht="12.75">
      <c r="B304">
        <v>248</v>
      </c>
      <c r="C304" s="29">
        <f>Blad2!I249-Blad2!D249+(0.5*Blad2!B249)</f>
        <v>10.983531122458295</v>
      </c>
      <c r="D304" s="29">
        <f t="shared" si="7"/>
        <v>30.816468877541702</v>
      </c>
      <c r="E304" s="33">
        <f t="shared" si="6"/>
        <v>285.6754920037333</v>
      </c>
    </row>
    <row r="305" spans="2:5" ht="12.75">
      <c r="B305">
        <v>249</v>
      </c>
      <c r="C305" s="29">
        <f>Blad2!I250-Blad2!D250+(0.5*Blad2!B250)</f>
        <v>11.293676695576885</v>
      </c>
      <c r="D305" s="29">
        <f t="shared" si="7"/>
        <v>30.506323304423113</v>
      </c>
      <c r="E305" s="33">
        <f t="shared" si="6"/>
        <v>286.8274093102</v>
      </c>
    </row>
    <row r="306" spans="2:5" ht="12.75">
      <c r="B306">
        <v>250</v>
      </c>
      <c r="C306" s="29">
        <f>Blad2!I251-Blad2!D251+(0.5*Blad2!B251)</f>
        <v>11.60720688259557</v>
      </c>
      <c r="D306" s="29">
        <f t="shared" si="7"/>
        <v>30.192793117404428</v>
      </c>
      <c r="E306" s="33">
        <f t="shared" si="6"/>
        <v>287.97932661666664</v>
      </c>
    </row>
    <row r="307" spans="2:5" ht="12.75">
      <c r="B307">
        <v>251</v>
      </c>
      <c r="C307" s="29">
        <f>Blad2!I252-Blad2!D252+(0.5*Blad2!B252)</f>
        <v>11.924052954967117</v>
      </c>
      <c r="D307" s="29">
        <f t="shared" si="7"/>
        <v>29.87594704503288</v>
      </c>
      <c r="E307" s="33">
        <f t="shared" si="6"/>
        <v>289.1312439231333</v>
      </c>
    </row>
    <row r="308" spans="2:5" ht="12.75">
      <c r="B308">
        <v>252</v>
      </c>
      <c r="C308" s="29">
        <f>Blad2!I253-Blad2!D253+(0.5*Blad2!B253)</f>
        <v>12.244144122671436</v>
      </c>
      <c r="D308" s="29">
        <f t="shared" si="7"/>
        <v>29.55585587732856</v>
      </c>
      <c r="E308" s="33">
        <f t="shared" si="6"/>
        <v>290.28316122959995</v>
      </c>
    </row>
    <row r="309" spans="2:5" ht="12.75">
      <c r="B309">
        <v>253</v>
      </c>
      <c r="C309" s="29">
        <f>Blad2!I254-Blad2!D254+(0.5*Blad2!B254)</f>
        <v>12.567407519470855</v>
      </c>
      <c r="D309" s="29">
        <f t="shared" si="7"/>
        <v>29.232592480529142</v>
      </c>
      <c r="E309" s="33">
        <f t="shared" si="6"/>
        <v>291.4350785360666</v>
      </c>
    </row>
    <row r="310" spans="2:5" ht="12.75">
      <c r="B310">
        <v>254</v>
      </c>
      <c r="C310" s="29">
        <f>Blad2!I255-Blad2!D255+(0.5*Blad2!B255)</f>
        <v>12.893768190189242</v>
      </c>
      <c r="D310" s="29">
        <f t="shared" si="7"/>
        <v>28.906231809810755</v>
      </c>
      <c r="E310" s="33">
        <f t="shared" si="6"/>
        <v>292.5869958425333</v>
      </c>
    </row>
    <row r="311" spans="2:5" ht="12.75">
      <c r="B311">
        <v>255</v>
      </c>
      <c r="C311" s="29">
        <f>Blad2!I256-Blad2!D256+(0.5*Blad2!B256)</f>
        <v>13.223149080087872</v>
      </c>
      <c r="D311" s="29">
        <f t="shared" si="7"/>
        <v>28.576850919912125</v>
      </c>
      <c r="E311" s="33">
        <f t="shared" si="6"/>
        <v>293.738913149</v>
      </c>
    </row>
    <row r="312" spans="2:5" ht="12.75">
      <c r="B312">
        <v>256</v>
      </c>
      <c r="C312" s="29">
        <f>Blad2!I257-Blad2!D257+(0.5*Blad2!B257)</f>
        <v>13.555471026406629</v>
      </c>
      <c r="D312" s="29">
        <f t="shared" si="7"/>
        <v>28.24452897359337</v>
      </c>
      <c r="E312" s="33">
        <f t="shared" si="6"/>
        <v>294.8908304554667</v>
      </c>
    </row>
    <row r="313" spans="2:5" ht="12.75">
      <c r="B313">
        <v>257</v>
      </c>
      <c r="C313" s="29">
        <f>Blad2!I258-Blad2!D258+(0.5*Blad2!B258)</f>
        <v>13.890652752137647</v>
      </c>
      <c r="D313" s="29">
        <f t="shared" si="7"/>
        <v>27.90934724786235</v>
      </c>
      <c r="E313" s="33">
        <f aca="true" t="shared" si="8" ref="E313:E376">B313/360*2*3.141592654*F$55</f>
        <v>296.04274776193336</v>
      </c>
    </row>
    <row r="314" spans="2:5" ht="12.75">
      <c r="B314">
        <v>258</v>
      </c>
      <c r="C314" s="29">
        <f>Blad2!I259-Blad2!D259+(0.5*Blad2!B259)</f>
        <v>14.22861086209354</v>
      </c>
      <c r="D314" s="29">
        <f aca="true" t="shared" si="9" ref="D314:D377">$C$3-C314</f>
        <v>27.571389137906458</v>
      </c>
      <c r="E314" s="33">
        <f t="shared" si="8"/>
        <v>297.1946650684</v>
      </c>
    </row>
    <row r="315" spans="2:5" ht="12.75">
      <c r="B315">
        <v>259</v>
      </c>
      <c r="C315" s="29">
        <f>Blad2!I260-Blad2!D260+(0.5*Blad2!B260)</f>
        <v>14.5692598413304</v>
      </c>
      <c r="D315" s="29">
        <f t="shared" si="9"/>
        <v>27.230740158669597</v>
      </c>
      <c r="E315" s="33">
        <f t="shared" si="8"/>
        <v>298.34658237486667</v>
      </c>
    </row>
    <row r="316" spans="2:5" ht="12.75">
      <c r="B316">
        <v>260</v>
      </c>
      <c r="C316" s="29">
        <f>Blad2!I261-Blad2!D261+(0.5*Blad2!B261)</f>
        <v>14.912512055980919</v>
      </c>
      <c r="D316" s="29">
        <f t="shared" si="9"/>
        <v>26.887487944019078</v>
      </c>
      <c r="E316" s="33">
        <f t="shared" si="8"/>
        <v>299.4984996813333</v>
      </c>
    </row>
    <row r="317" spans="2:5" ht="12.75">
      <c r="B317">
        <v>261</v>
      </c>
      <c r="C317" s="29">
        <f>Blad2!I262-Blad2!D262+(0.5*Blad2!B262)</f>
        <v>15.258277756549568</v>
      </c>
      <c r="D317" s="29">
        <f t="shared" si="9"/>
        <v>26.54172224345043</v>
      </c>
      <c r="E317" s="33">
        <f t="shared" si="8"/>
        <v>300.6504169878</v>
      </c>
    </row>
    <row r="318" spans="2:5" ht="12.75">
      <c r="B318">
        <v>262</v>
      </c>
      <c r="C318" s="29">
        <f>Blad2!I263-Blad2!D263+(0.5*Blad2!B263)</f>
        <v>15.60646508371753</v>
      </c>
      <c r="D318" s="29">
        <f t="shared" si="9"/>
        <v>26.193534916282466</v>
      </c>
      <c r="E318" s="33">
        <f t="shared" si="8"/>
        <v>301.80233429426664</v>
      </c>
    </row>
    <row r="319" spans="2:5" ht="12.75">
      <c r="B319">
        <v>263</v>
      </c>
      <c r="C319" s="29">
        <f>Blad2!I264-Blad2!D264+(0.5*Blad2!B264)</f>
        <v>15.956980076700496</v>
      </c>
      <c r="D319" s="29">
        <f t="shared" si="9"/>
        <v>25.8430199232995</v>
      </c>
      <c r="E319" s="33">
        <f t="shared" si="8"/>
        <v>302.9542516007333</v>
      </c>
    </row>
    <row r="320" spans="2:5" ht="12.75">
      <c r="B320">
        <v>264</v>
      </c>
      <c r="C320" s="29">
        <f>Blad2!I265-Blad2!D265+(0.5*Blad2!B265)</f>
        <v>16.309726684198516</v>
      </c>
      <c r="D320" s="29">
        <f t="shared" si="9"/>
        <v>25.49027331580148</v>
      </c>
      <c r="E320" s="33">
        <f t="shared" si="8"/>
        <v>304.10616890719996</v>
      </c>
    </row>
    <row r="321" spans="2:5" ht="12.75">
      <c r="B321">
        <v>265</v>
      </c>
      <c r="C321" s="29">
        <f>Blad2!I266-Blad2!D266+(0.5*Blad2!B266)</f>
        <v>16.664606777971393</v>
      </c>
      <c r="D321" s="29">
        <f t="shared" si="9"/>
        <v>25.135393222028604</v>
      </c>
      <c r="E321" s="33">
        <f t="shared" si="8"/>
        <v>305.2580862136667</v>
      </c>
    </row>
    <row r="322" spans="2:5" ht="12.75">
      <c r="B322">
        <v>266</v>
      </c>
      <c r="C322" s="29">
        <f>Blad2!I267-Blad2!D267+(0.5*Blad2!B267)</f>
        <v>17.02152016906914</v>
      </c>
      <c r="D322" s="29">
        <f t="shared" si="9"/>
        <v>24.778479830930856</v>
      </c>
      <c r="E322" s="33">
        <f t="shared" si="8"/>
        <v>306.4100035201334</v>
      </c>
    </row>
    <row r="323" spans="2:5" ht="12.75">
      <c r="B323">
        <v>267</v>
      </c>
      <c r="C323" s="29">
        <f>Blad2!I268-Blad2!D268+(0.5*Blad2!B268)</f>
        <v>17.380364626741944</v>
      </c>
      <c r="D323" s="29">
        <f t="shared" si="9"/>
        <v>24.419635373258053</v>
      </c>
      <c r="E323" s="33">
        <f t="shared" si="8"/>
        <v>307.56192082660004</v>
      </c>
    </row>
    <row r="324" spans="2:5" ht="12.75">
      <c r="B324">
        <v>268</v>
      </c>
      <c r="C324" s="29">
        <f>Blad2!I269-Blad2!D269+(0.5*Blad2!B269)</f>
        <v>17.741035900048168</v>
      </c>
      <c r="D324" s="29">
        <f t="shared" si="9"/>
        <v>24.05896409995183</v>
      </c>
      <c r="E324" s="33">
        <f t="shared" si="8"/>
        <v>308.7138381330667</v>
      </c>
    </row>
    <row r="325" spans="2:5" ht="12.75">
      <c r="B325">
        <v>269</v>
      </c>
      <c r="C325" s="29">
        <f>Blad2!I270-Blad2!D270+(0.5*Blad2!B270)</f>
        <v>18.103427742174894</v>
      </c>
      <c r="D325" s="29">
        <f t="shared" si="9"/>
        <v>23.696572257825103</v>
      </c>
      <c r="E325" s="33">
        <f t="shared" si="8"/>
        <v>309.86575543953336</v>
      </c>
    </row>
    <row r="326" spans="2:5" ht="12.75">
      <c r="B326">
        <v>270</v>
      </c>
      <c r="C326" s="29">
        <f>Blad2!I271-Blad2!D271+(0.5*Blad2!B271)</f>
        <v>18.467431937479127</v>
      </c>
      <c r="D326" s="29">
        <f t="shared" si="9"/>
        <v>23.33256806252087</v>
      </c>
      <c r="E326" s="33">
        <f t="shared" si="8"/>
        <v>311.017672746</v>
      </c>
    </row>
    <row r="327" spans="2:5" ht="12.75">
      <c r="B327">
        <v>271</v>
      </c>
      <c r="C327" s="29">
        <f>Blad2!I272-Blad2!D272+(0.5*Blad2!B272)</f>
        <v>18.832938331253338</v>
      </c>
      <c r="D327" s="29">
        <f t="shared" si="9"/>
        <v>22.96706166874666</v>
      </c>
      <c r="E327" s="33">
        <f t="shared" si="8"/>
        <v>312.1695900524667</v>
      </c>
    </row>
    <row r="328" spans="2:5" ht="12.75">
      <c r="B328">
        <v>272</v>
      </c>
      <c r="C328" s="29">
        <f>Blad2!I273-Blad2!D273+(0.5*Blad2!B273)</f>
        <v>19.199834862212704</v>
      </c>
      <c r="D328" s="29">
        <f t="shared" si="9"/>
        <v>22.600165137787293</v>
      </c>
      <c r="E328" s="33">
        <f t="shared" si="8"/>
        <v>313.32150735893333</v>
      </c>
    </row>
    <row r="329" spans="2:5" ht="12.75">
      <c r="B329">
        <v>273</v>
      </c>
      <c r="C329" s="29">
        <f>Blad2!I274-Blad2!D274+(0.5*Blad2!B274)</f>
        <v>19.568007597696997</v>
      </c>
      <c r="D329" s="29">
        <f t="shared" si="9"/>
        <v>22.231992402303</v>
      </c>
      <c r="E329" s="33">
        <f t="shared" si="8"/>
        <v>314.4734246654</v>
      </c>
    </row>
    <row r="330" spans="2:5" ht="12.75">
      <c r="B330">
        <v>274</v>
      </c>
      <c r="C330" s="29">
        <f>Blad2!I275-Blad2!D275+(0.5*Blad2!B275)</f>
        <v>19.93734077157358</v>
      </c>
      <c r="D330" s="29">
        <f t="shared" si="9"/>
        <v>21.862659228426416</v>
      </c>
      <c r="E330" s="33">
        <f t="shared" si="8"/>
        <v>315.62534197186665</v>
      </c>
    </row>
    <row r="331" spans="2:5" ht="12.75">
      <c r="B331">
        <v>275</v>
      </c>
      <c r="C331" s="29">
        <f>Blad2!I276-Blad2!D276+(0.5*Blad2!B276)</f>
        <v>20.307716824823494</v>
      </c>
      <c r="D331" s="29">
        <f t="shared" si="9"/>
        <v>21.492283175176503</v>
      </c>
      <c r="E331" s="33">
        <f t="shared" si="8"/>
        <v>316.7772592783333</v>
      </c>
    </row>
    <row r="332" spans="2:5" ht="12.75">
      <c r="B332">
        <v>276</v>
      </c>
      <c r="C332" s="29">
        <f>Blad2!I277-Blad2!D277+(0.5*Blad2!B277)</f>
        <v>20.679016448786435</v>
      </c>
      <c r="D332" s="29">
        <f t="shared" si="9"/>
        <v>21.120983551213563</v>
      </c>
      <c r="E332" s="33">
        <f t="shared" si="8"/>
        <v>317.9291765848</v>
      </c>
    </row>
    <row r="333" spans="2:5" ht="12.75">
      <c r="B333">
        <v>277</v>
      </c>
      <c r="C333" s="29">
        <f>Blad2!I278-Blad2!D278+(0.5*Blad2!B278)</f>
        <v>21.05111863103567</v>
      </c>
      <c r="D333" s="29">
        <f t="shared" si="9"/>
        <v>20.748881368964327</v>
      </c>
      <c r="E333" s="33">
        <f t="shared" si="8"/>
        <v>319.08109389126673</v>
      </c>
    </row>
    <row r="334" spans="2:5" ht="12.75">
      <c r="B334">
        <v>278</v>
      </c>
      <c r="C334" s="29">
        <f>Blad2!I279-Blad2!D279+(0.5*Blad2!B279)</f>
        <v>21.423900703848254</v>
      </c>
      <c r="D334" s="29">
        <f t="shared" si="9"/>
        <v>20.376099296151743</v>
      </c>
      <c r="E334" s="33">
        <f t="shared" si="8"/>
        <v>320.2330111977334</v>
      </c>
    </row>
    <row r="335" spans="2:5" ht="12.75">
      <c r="B335">
        <v>279</v>
      </c>
      <c r="C335" s="29">
        <f>Blad2!I280-Blad2!D280+(0.5*Blad2!B280)</f>
        <v>21.79723839523121</v>
      </c>
      <c r="D335" s="29">
        <f t="shared" si="9"/>
        <v>20.002761604768786</v>
      </c>
      <c r="E335" s="33">
        <f t="shared" si="8"/>
        <v>321.38492850420005</v>
      </c>
    </row>
    <row r="336" spans="2:5" ht="12.75">
      <c r="B336">
        <v>280</v>
      </c>
      <c r="C336" s="29">
        <f>Blad2!I281-Blad2!D281+(0.5*Blad2!B281)</f>
        <v>22.17100588245861</v>
      </c>
      <c r="D336" s="29">
        <f t="shared" si="9"/>
        <v>19.62899411754139</v>
      </c>
      <c r="E336" s="33">
        <f t="shared" si="8"/>
        <v>322.5368458106667</v>
      </c>
    </row>
    <row r="337" spans="2:5" ht="12.75">
      <c r="B337">
        <v>281</v>
      </c>
      <c r="C337" s="29">
        <f>Blad2!I282-Blad2!D282+(0.5*Blad2!B282)</f>
        <v>22.545075848069978</v>
      </c>
      <c r="D337" s="29">
        <f t="shared" si="9"/>
        <v>19.25492415193002</v>
      </c>
      <c r="E337" s="33">
        <f t="shared" si="8"/>
        <v>323.68876311713336</v>
      </c>
    </row>
    <row r="338" spans="2:5" ht="12.75">
      <c r="B338">
        <v>282</v>
      </c>
      <c r="C338" s="29">
        <f>Blad2!I283-Blad2!D283+(0.5*Blad2!B283)</f>
        <v>22.919319538275893</v>
      </c>
      <c r="D338" s="29">
        <f t="shared" si="9"/>
        <v>18.880680461724104</v>
      </c>
      <c r="E338" s="33">
        <f t="shared" si="8"/>
        <v>324.8406804236</v>
      </c>
    </row>
    <row r="339" spans="2:5" ht="12.75">
      <c r="B339">
        <v>283</v>
      </c>
      <c r="C339" s="29">
        <f>Blad2!I284-Blad2!D284+(0.5*Blad2!B284)</f>
        <v>23.293606823711194</v>
      </c>
      <c r="D339" s="29">
        <f t="shared" si="9"/>
        <v>18.506393176288803</v>
      </c>
      <c r="E339" s="33">
        <f t="shared" si="8"/>
        <v>325.9925977300667</v>
      </c>
    </row>
    <row r="340" spans="2:5" ht="12.75">
      <c r="B340">
        <v>284</v>
      </c>
      <c r="C340" s="29">
        <f>Blad2!I285-Blad2!D285+(0.5*Blad2!B285)</f>
        <v>23.66780626247273</v>
      </c>
      <c r="D340" s="29">
        <f t="shared" si="9"/>
        <v>18.132193737527267</v>
      </c>
      <c r="E340" s="33">
        <f t="shared" si="8"/>
        <v>327.14451503653333</v>
      </c>
    </row>
    <row r="341" spans="2:5" ht="12.75">
      <c r="B341">
        <v>285</v>
      </c>
      <c r="C341" s="29">
        <f>Blad2!I286-Blad2!D286+(0.5*Blad2!B286)</f>
        <v>24.04178516537322</v>
      </c>
      <c r="D341" s="29">
        <f t="shared" si="9"/>
        <v>17.758214834626777</v>
      </c>
      <c r="E341" s="33">
        <f t="shared" si="8"/>
        <v>328.296432343</v>
      </c>
    </row>
    <row r="342" spans="2:5" ht="12.75">
      <c r="B342">
        <v>286</v>
      </c>
      <c r="C342" s="29">
        <f>Blad2!I287-Blad2!D287+(0.5*Blad2!B287)</f>
        <v>24.415409663339837</v>
      </c>
      <c r="D342" s="29">
        <f t="shared" si="9"/>
        <v>17.38459033666016</v>
      </c>
      <c r="E342" s="33">
        <f t="shared" si="8"/>
        <v>329.44834964946665</v>
      </c>
    </row>
    <row r="343" spans="2:5" ht="12.75">
      <c r="B343">
        <v>287</v>
      </c>
      <c r="C343" s="29">
        <f>Blad2!I288-Blad2!D288+(0.5*Blad2!B288)</f>
        <v>24.78854477688126</v>
      </c>
      <c r="D343" s="29">
        <f t="shared" si="9"/>
        <v>17.011455223118737</v>
      </c>
      <c r="E343" s="33">
        <f t="shared" si="8"/>
        <v>330.6002669559334</v>
      </c>
    </row>
    <row r="344" spans="2:5" ht="12.75">
      <c r="B344">
        <v>288</v>
      </c>
      <c r="C344" s="29">
        <f>Blad2!I289-Blad2!D289+(0.5*Blad2!B289)</f>
        <v>25.16105448754424</v>
      </c>
      <c r="D344" s="29">
        <f t="shared" si="9"/>
        <v>16.638945512455756</v>
      </c>
      <c r="E344" s="33">
        <f t="shared" si="8"/>
        <v>331.7521842624001</v>
      </c>
    </row>
    <row r="345" spans="2:5" ht="12.75">
      <c r="B345">
        <v>289</v>
      </c>
      <c r="C345" s="29">
        <f>Blad2!I290-Blad2!D290+(0.5*Blad2!B290)</f>
        <v>25.53280181127625</v>
      </c>
      <c r="D345" s="29">
        <f t="shared" si="9"/>
        <v>16.267198188723746</v>
      </c>
      <c r="E345" s="33">
        <f t="shared" si="8"/>
        <v>332.90410156886674</v>
      </c>
    </row>
    <row r="346" spans="2:5" ht="12.75">
      <c r="B346">
        <v>290</v>
      </c>
      <c r="C346" s="29">
        <f>Blad2!I291-Blad2!D291+(0.5*Blad2!B291)</f>
        <v>25.903648873608553</v>
      </c>
      <c r="D346" s="29">
        <f t="shared" si="9"/>
        <v>15.896351126391444</v>
      </c>
      <c r="E346" s="33">
        <f t="shared" si="8"/>
        <v>334.0560188753334</v>
      </c>
    </row>
    <row r="347" spans="2:5" ht="12.75">
      <c r="B347">
        <v>291</v>
      </c>
      <c r="C347" s="29">
        <f>Blad2!I292-Blad2!D292+(0.5*Blad2!B292)</f>
        <v>26.27345698657043</v>
      </c>
      <c r="D347" s="29">
        <f t="shared" si="9"/>
        <v>15.526543013429567</v>
      </c>
      <c r="E347" s="33">
        <f t="shared" si="8"/>
        <v>335.20793618180005</v>
      </c>
    </row>
    <row r="348" spans="2:5" ht="12.75">
      <c r="B348">
        <v>292</v>
      </c>
      <c r="C348" s="29">
        <f>Blad2!I293-Blad2!D293+(0.5*Blad2!B293)</f>
        <v>26.642086727243417</v>
      </c>
      <c r="D348" s="29">
        <f t="shared" si="9"/>
        <v>15.15791327275658</v>
      </c>
      <c r="E348" s="33">
        <f t="shared" si="8"/>
        <v>336.3598534882667</v>
      </c>
    </row>
    <row r="349" spans="2:5" ht="12.75">
      <c r="B349">
        <v>293</v>
      </c>
      <c r="C349" s="29">
        <f>Blad2!I294-Blad2!D294+(0.5*Blad2!B294)</f>
        <v>27.009398017860697</v>
      </c>
      <c r="D349" s="29">
        <f t="shared" si="9"/>
        <v>14.7906019821393</v>
      </c>
      <c r="E349" s="33">
        <f t="shared" si="8"/>
        <v>337.5117707947333</v>
      </c>
    </row>
    <row r="350" spans="2:5" ht="12.75">
      <c r="B350">
        <v>294</v>
      </c>
      <c r="C350" s="29">
        <f>Blad2!I295-Blad2!D295+(0.5*Blad2!B295)</f>
        <v>27.37525020735631</v>
      </c>
      <c r="D350" s="29">
        <f t="shared" si="9"/>
        <v>14.424749792643688</v>
      </c>
      <c r="E350" s="33">
        <f t="shared" si="8"/>
        <v>338.66368810119997</v>
      </c>
    </row>
    <row r="351" spans="2:5" ht="12.75">
      <c r="B351">
        <v>295</v>
      </c>
      <c r="C351" s="29">
        <f>Blad2!I296-Blad2!D296+(0.5*Blad2!B296)</f>
        <v>27.73950215426516</v>
      </c>
      <c r="D351" s="29">
        <f t="shared" si="9"/>
        <v>14.060497845734837</v>
      </c>
      <c r="E351" s="33">
        <f t="shared" si="8"/>
        <v>339.8156054076666</v>
      </c>
    </row>
    <row r="352" spans="2:5" ht="12.75">
      <c r="B352">
        <v>296</v>
      </c>
      <c r="C352" s="29">
        <f>Blad2!I297-Blad2!D297+(0.5*Blad2!B297)</f>
        <v>28.102012310874848</v>
      </c>
      <c r="D352" s="29">
        <f t="shared" si="9"/>
        <v>13.69798768912515</v>
      </c>
      <c r="E352" s="33">
        <f t="shared" si="8"/>
        <v>340.9675227141333</v>
      </c>
    </row>
    <row r="353" spans="2:5" ht="12.75">
      <c r="B353">
        <v>297</v>
      </c>
      <c r="C353" s="29">
        <f>Blad2!I298-Blad2!D298+(0.5*Blad2!B298)</f>
        <v>28.462638808527608</v>
      </c>
      <c r="D353" s="29">
        <f t="shared" si="9"/>
        <v>13.33736119147239</v>
      </c>
      <c r="E353" s="33">
        <f t="shared" si="8"/>
        <v>342.11944002059994</v>
      </c>
    </row>
    <row r="354" spans="2:5" ht="12.75">
      <c r="B354">
        <v>298</v>
      </c>
      <c r="C354" s="29">
        <f>Blad2!I299-Blad2!D299+(0.5*Blad2!B299)</f>
        <v>28.821239543970414</v>
      </c>
      <c r="D354" s="29">
        <f t="shared" si="9"/>
        <v>12.978760456029583</v>
      </c>
      <c r="E354" s="33">
        <f t="shared" si="8"/>
        <v>343.27135732706665</v>
      </c>
    </row>
    <row r="355" spans="2:5" ht="12.75">
      <c r="B355">
        <v>299</v>
      </c>
      <c r="C355" s="29">
        <f>Blad2!I300-Blad2!D300+(0.5*Blad2!B300)</f>
        <v>29.177672266649985</v>
      </c>
      <c r="D355" s="29">
        <f t="shared" si="9"/>
        <v>12.622327733350012</v>
      </c>
      <c r="E355" s="33">
        <f t="shared" si="8"/>
        <v>344.42327463353337</v>
      </c>
    </row>
    <row r="356" spans="2:5" ht="12.75">
      <c r="B356">
        <v>300</v>
      </c>
      <c r="C356" s="29">
        <f>Blad2!I301-Blad2!D301+(0.5*Blad2!B301)</f>
        <v>29.53179466684893</v>
      </c>
      <c r="D356" s="29">
        <f t="shared" si="9"/>
        <v>12.268205333151066</v>
      </c>
      <c r="E356" s="33">
        <f t="shared" si="8"/>
        <v>345.57519194</v>
      </c>
    </row>
    <row r="357" spans="2:5" ht="12.75">
      <c r="B357">
        <v>301</v>
      </c>
      <c r="C357" s="29">
        <f>Blad2!I302-Blad2!D302+(0.5*Blad2!B302)</f>
        <v>29.88346446455919</v>
      </c>
      <c r="D357" s="29">
        <f t="shared" si="9"/>
        <v>11.916535535440808</v>
      </c>
      <c r="E357" s="33">
        <f t="shared" si="8"/>
        <v>346.7271092464667</v>
      </c>
    </row>
    <row r="358" spans="2:5" ht="12.75">
      <c r="B358">
        <v>302</v>
      </c>
      <c r="C358" s="29">
        <f>Blad2!I303-Blad2!D303+(0.5*Blad2!B303)</f>
        <v>30.23253949898821</v>
      </c>
      <c r="D358" s="29">
        <f t="shared" si="9"/>
        <v>11.567460501011787</v>
      </c>
      <c r="E358" s="33">
        <f t="shared" si="8"/>
        <v>347.87902655293334</v>
      </c>
    </row>
    <row r="359" spans="2:5" ht="12.75">
      <c r="B359">
        <v>303</v>
      </c>
      <c r="C359" s="29">
        <f>Blad2!I304-Blad2!D304+(0.5*Blad2!B304)</f>
        <v>30.57887781859366</v>
      </c>
      <c r="D359" s="29">
        <f t="shared" si="9"/>
        <v>11.221122181406336</v>
      </c>
      <c r="E359" s="33">
        <f t="shared" si="8"/>
        <v>349.0309438594</v>
      </c>
    </row>
    <row r="360" spans="2:5" ht="12.75">
      <c r="B360">
        <v>304</v>
      </c>
      <c r="C360" s="29">
        <f>Blad2!I305-Blad2!D305+(0.5*Blad2!B305)</f>
        <v>30.922337771543603</v>
      </c>
      <c r="D360" s="29">
        <f t="shared" si="9"/>
        <v>10.877662228456394</v>
      </c>
      <c r="E360" s="33">
        <f t="shared" si="8"/>
        <v>350.18286116586665</v>
      </c>
    </row>
    <row r="361" spans="2:5" ht="12.75">
      <c r="B361">
        <v>305</v>
      </c>
      <c r="C361" s="29">
        <f>Blad2!I306-Blad2!D306+(0.5*Blad2!B306)</f>
        <v>31.262778096497833</v>
      </c>
      <c r="D361" s="29">
        <f t="shared" si="9"/>
        <v>10.537221903502164</v>
      </c>
      <c r="E361" s="33">
        <f t="shared" si="8"/>
        <v>351.3347784723333</v>
      </c>
    </row>
    <row r="362" spans="2:5" ht="12.75">
      <c r="B362">
        <v>306</v>
      </c>
      <c r="C362" s="29">
        <f>Blad2!I307-Blad2!D307+(0.5*Blad2!B307)</f>
        <v>31.600058013608624</v>
      </c>
      <c r="D362" s="29">
        <f t="shared" si="9"/>
        <v>10.199941986391373</v>
      </c>
      <c r="E362" s="33">
        <f t="shared" si="8"/>
        <v>352.48669577879997</v>
      </c>
    </row>
    <row r="363" spans="2:5" ht="12.75">
      <c r="B363">
        <v>307</v>
      </c>
      <c r="C363" s="29">
        <f>Blad2!I308-Blad2!D308+(0.5*Blad2!B308)</f>
        <v>31.934037315639237</v>
      </c>
      <c r="D363" s="29">
        <f t="shared" si="9"/>
        <v>9.86596268436076</v>
      </c>
      <c r="E363" s="33">
        <f t="shared" si="8"/>
        <v>353.6386130852666</v>
      </c>
    </row>
    <row r="364" spans="2:5" ht="12.75">
      <c r="B364">
        <v>308</v>
      </c>
      <c r="C364" s="29">
        <f>Blad2!I309-Blad2!D309+(0.5*Blad2!B309)</f>
        <v>32.26457645909954</v>
      </c>
      <c r="D364" s="29">
        <f t="shared" si="9"/>
        <v>9.53542354090046</v>
      </c>
      <c r="E364" s="33">
        <f t="shared" si="8"/>
        <v>354.79053039173334</v>
      </c>
    </row>
    <row r="365" spans="2:5" ht="12.75">
      <c r="B365">
        <v>309</v>
      </c>
      <c r="C365" s="29">
        <f>Blad2!I310-Blad2!D310+(0.5*Blad2!B310)</f>
        <v>32.59153665529899</v>
      </c>
      <c r="D365" s="29">
        <f t="shared" si="9"/>
        <v>9.20846334470101</v>
      </c>
      <c r="E365" s="33">
        <f t="shared" si="8"/>
        <v>355.9424476982</v>
      </c>
    </row>
    <row r="366" spans="2:5" ht="12.75">
      <c r="B366">
        <v>310</v>
      </c>
      <c r="C366" s="29">
        <f>Blad2!I311-Blad2!D311+(0.5*Blad2!B311)</f>
        <v>32.914779961221704</v>
      </c>
      <c r="D366" s="29">
        <f t="shared" si="9"/>
        <v>8.885220038778293</v>
      </c>
      <c r="E366" s="33">
        <f t="shared" si="8"/>
        <v>357.0943650046667</v>
      </c>
    </row>
    <row r="367" spans="2:5" ht="12.75">
      <c r="B367">
        <v>311</v>
      </c>
      <c r="C367" s="29">
        <f>Blad2!I312-Blad2!D312+(0.5*Blad2!B312)</f>
        <v>33.23416937012396</v>
      </c>
      <c r="D367" s="29">
        <f t="shared" si="9"/>
        <v>8.56583062987604</v>
      </c>
      <c r="E367" s="33">
        <f t="shared" si="8"/>
        <v>358.24628231113337</v>
      </c>
    </row>
    <row r="368" spans="2:5" ht="12.75">
      <c r="B368">
        <v>312</v>
      </c>
      <c r="C368" s="29">
        <f>Blad2!I313-Blad2!D313+(0.5*Blad2!B313)</f>
        <v>33.5495689017632</v>
      </c>
      <c r="D368" s="29">
        <f t="shared" si="9"/>
        <v>8.250431098236795</v>
      </c>
      <c r="E368" s="33">
        <f t="shared" si="8"/>
        <v>359.3981996176</v>
      </c>
    </row>
    <row r="369" spans="2:5" ht="12.75">
      <c r="B369">
        <v>313</v>
      </c>
      <c r="C369" s="29">
        <f>Blad2!I314-Blad2!D314+(0.5*Blad2!B314)</f>
        <v>33.86084369216409</v>
      </c>
      <c r="D369" s="29">
        <f t="shared" si="9"/>
        <v>7.939156307835908</v>
      </c>
      <c r="E369" s="33">
        <f t="shared" si="8"/>
        <v>360.5501169240667</v>
      </c>
    </row>
    <row r="370" spans="2:5" ht="12.75">
      <c r="B370">
        <v>314</v>
      </c>
      <c r="C370" s="29">
        <f>Blad2!I315-Blad2!D315+(0.5*Blad2!B315)</f>
        <v>34.167860082831645</v>
      </c>
      <c r="D370" s="29">
        <f t="shared" si="9"/>
        <v>7.632139917168352</v>
      </c>
      <c r="E370" s="33">
        <f t="shared" si="8"/>
        <v>361.70203423053334</v>
      </c>
    </row>
    <row r="371" spans="2:5" ht="12.75">
      <c r="B371">
        <v>315</v>
      </c>
      <c r="C371" s="29">
        <f>Blad2!I316-Blad2!D316+(0.5*Blad2!B316)</f>
        <v>34.47048570932443</v>
      </c>
      <c r="D371" s="29">
        <f t="shared" si="9"/>
        <v>7.329514290675569</v>
      </c>
      <c r="E371" s="33">
        <f t="shared" si="8"/>
        <v>362.853951537</v>
      </c>
    </row>
    <row r="372" spans="2:5" ht="12.75">
      <c r="B372">
        <v>316</v>
      </c>
      <c r="C372" s="29">
        <f>Blad2!I317-Blad2!D317+(0.5*Blad2!B317)</f>
        <v>34.76858958909967</v>
      </c>
      <c r="D372" s="29">
        <f t="shared" si="9"/>
        <v>7.031410410900328</v>
      </c>
      <c r="E372" s="33">
        <f t="shared" si="8"/>
        <v>364.00586884346666</v>
      </c>
    </row>
    <row r="373" spans="2:5" ht="12.75">
      <c r="B373">
        <v>317</v>
      </c>
      <c r="C373" s="29">
        <f>Blad2!I318-Blad2!D318+(0.5*Blad2!B318)</f>
        <v>35.06204220854797</v>
      </c>
      <c r="D373" s="29">
        <f t="shared" si="9"/>
        <v>6.7379577914520254</v>
      </c>
      <c r="E373" s="33">
        <f t="shared" si="8"/>
        <v>365.1577861499333</v>
      </c>
    </row>
    <row r="374" spans="2:5" ht="12.75">
      <c r="B374">
        <v>318</v>
      </c>
      <c r="C374" s="29">
        <f>Blad2!I319-Blad2!D319+(0.5*Blad2!B319)</f>
        <v>35.35071560913547</v>
      </c>
      <c r="D374" s="29">
        <f t="shared" si="9"/>
        <v>6.449284390864527</v>
      </c>
      <c r="E374" s="33">
        <f t="shared" si="8"/>
        <v>366.3097034564</v>
      </c>
    </row>
    <row r="375" spans="2:5" ht="12.75">
      <c r="B375">
        <v>319</v>
      </c>
      <c r="C375" s="29">
        <f>Blad2!I320-Blad2!D320+(0.5*Blad2!B320)</f>
        <v>35.63448347257559</v>
      </c>
      <c r="D375" s="29">
        <f t="shared" si="9"/>
        <v>6.165516527424408</v>
      </c>
      <c r="E375" s="33">
        <f t="shared" si="8"/>
        <v>367.4616207628667</v>
      </c>
    </row>
    <row r="376" spans="2:5" ht="12.75">
      <c r="B376">
        <v>320</v>
      </c>
      <c r="C376" s="29">
        <f>Blad2!I321-Blad2!D321+(0.5*Blad2!B321)</f>
        <v>35.91322120495159</v>
      </c>
      <c r="D376" s="29">
        <f t="shared" si="9"/>
        <v>5.886778795048407</v>
      </c>
      <c r="E376" s="33">
        <f t="shared" si="8"/>
        <v>368.61353806933334</v>
      </c>
    </row>
    <row r="377" spans="2:5" ht="12.75">
      <c r="B377">
        <v>321</v>
      </c>
      <c r="C377" s="29">
        <f>Blad2!I322-Blad2!D322+(0.5*Blad2!B322)</f>
        <v>36.186806019718496</v>
      </c>
      <c r="D377" s="29">
        <f t="shared" si="9"/>
        <v>5.613193980281501</v>
      </c>
      <c r="E377" s="33">
        <f aca="true" t="shared" si="10" ref="E377:E416">B377/360*2*3.141592654*F$55</f>
        <v>369.76545537580006</v>
      </c>
    </row>
    <row r="378" spans="2:5" ht="12.75">
      <c r="B378">
        <v>322</v>
      </c>
      <c r="C378" s="29">
        <f>Blad2!I323-Blad2!D323+(0.5*Blad2!B323)</f>
        <v>36.4551170195108</v>
      </c>
      <c r="D378" s="29">
        <f aca="true" t="shared" si="11" ref="D378:D416">$C$3-C378</f>
        <v>5.344882980489196</v>
      </c>
      <c r="E378" s="33">
        <f t="shared" si="10"/>
        <v>370.9173726822667</v>
      </c>
    </row>
    <row r="379" spans="2:5" ht="12.75">
      <c r="B379">
        <v>323</v>
      </c>
      <c r="C379" s="29">
        <f>Blad2!I324-Blad2!D324+(0.5*Blad2!B324)</f>
        <v>36.71803527668772</v>
      </c>
      <c r="D379" s="29">
        <f t="shared" si="11"/>
        <v>5.081964723312275</v>
      </c>
      <c r="E379" s="33">
        <f t="shared" si="10"/>
        <v>372.0692899887334</v>
      </c>
    </row>
    <row r="380" spans="2:5" ht="12.75">
      <c r="B380">
        <v>324</v>
      </c>
      <c r="C380" s="29">
        <f>Blad2!I325-Blad2!D325+(0.5*Blad2!B325)</f>
        <v>36.975443912550055</v>
      </c>
      <c r="D380" s="29">
        <f t="shared" si="11"/>
        <v>4.824556087449942</v>
      </c>
      <c r="E380" s="33">
        <f t="shared" si="10"/>
        <v>373.22120729520003</v>
      </c>
    </row>
    <row r="381" spans="2:5" ht="12.75">
      <c r="B381">
        <v>325</v>
      </c>
      <c r="C381" s="29">
        <f>Blad2!I326-Blad2!D326+(0.5*Blad2!B326)</f>
        <v>37.22722817516479</v>
      </c>
      <c r="D381" s="29">
        <f t="shared" si="11"/>
        <v>4.572771824835208</v>
      </c>
      <c r="E381" s="33">
        <f t="shared" si="10"/>
        <v>374.3731246016667</v>
      </c>
    </row>
    <row r="382" spans="2:5" ht="12.75">
      <c r="B382">
        <v>326</v>
      </c>
      <c r="C382" s="29">
        <f>Blad2!I327-Blad2!D327+(0.5*Blad2!B327)</f>
        <v>37.473275515733924</v>
      </c>
      <c r="D382" s="29">
        <f t="shared" si="11"/>
        <v>4.326724484266073</v>
      </c>
      <c r="E382" s="33">
        <f t="shared" si="10"/>
        <v>375.52504190813335</v>
      </c>
    </row>
    <row r="383" spans="2:5" ht="12.75">
      <c r="B383">
        <v>327</v>
      </c>
      <c r="C383" s="29">
        <f>Blad2!I328-Blad2!D328+(0.5*Blad2!B328)</f>
        <v>37.71347566345228</v>
      </c>
      <c r="D383" s="29">
        <f t="shared" si="11"/>
        <v>4.086524336547718</v>
      </c>
      <c r="E383" s="33">
        <f t="shared" si="10"/>
        <v>376.6769592146</v>
      </c>
    </row>
    <row r="384" spans="2:5" ht="12.75">
      <c r="B384">
        <v>328</v>
      </c>
      <c r="C384" s="29">
        <f>Blad2!I329-Blad2!D329+(0.5*Blad2!B329)</f>
        <v>37.9477206987957</v>
      </c>
      <c r="D384" s="29">
        <f t="shared" si="11"/>
        <v>3.852279301204298</v>
      </c>
      <c r="E384" s="33">
        <f t="shared" si="10"/>
        <v>377.82887652106666</v>
      </c>
    </row>
    <row r="385" spans="2:5" ht="12.75">
      <c r="B385">
        <v>329</v>
      </c>
      <c r="C385" s="29">
        <f>Blad2!I330-Blad2!D330+(0.5*Blad2!B330)</f>
        <v>38.17590512518648</v>
      </c>
      <c r="D385" s="29">
        <f t="shared" si="11"/>
        <v>3.6240948748135153</v>
      </c>
      <c r="E385" s="33">
        <f t="shared" si="10"/>
        <v>378.9807938275334</v>
      </c>
    </row>
    <row r="386" spans="2:5" ht="12.75">
      <c r="B386">
        <v>330</v>
      </c>
      <c r="C386" s="29">
        <f>Blad2!I331-Blad2!D331+(0.5*Blad2!B331)</f>
        <v>38.397925938983995</v>
      </c>
      <c r="D386" s="29">
        <f t="shared" si="11"/>
        <v>3.402074061016002</v>
      </c>
      <c r="E386" s="33">
        <f t="shared" si="10"/>
        <v>380.13271113400003</v>
      </c>
    </row>
    <row r="387" spans="2:5" ht="12.75">
      <c r="B387">
        <v>331</v>
      </c>
      <c r="C387" s="29">
        <f>Blad2!I332-Blad2!D332+(0.5*Blad2!B332)</f>
        <v>38.61368269775371</v>
      </c>
      <c r="D387" s="29">
        <f t="shared" si="11"/>
        <v>3.1863173022462874</v>
      </c>
      <c r="E387" s="33">
        <f t="shared" si="10"/>
        <v>381.2846284404667</v>
      </c>
    </row>
    <row r="388" spans="2:5" ht="12.75">
      <c r="B388">
        <v>332</v>
      </c>
      <c r="C388" s="29">
        <f>Blad2!I333-Blad2!D333+(0.5*Blad2!B333)</f>
        <v>38.82307758676502</v>
      </c>
      <c r="D388" s="29">
        <f t="shared" si="11"/>
        <v>2.9769224132349805</v>
      </c>
      <c r="E388" s="33">
        <f t="shared" si="10"/>
        <v>382.4365457469334</v>
      </c>
    </row>
    <row r="389" spans="2:5" ht="12.75">
      <c r="B389">
        <v>333</v>
      </c>
      <c r="C389" s="29">
        <f>Blad2!I334-Blad2!D334+(0.5*Blad2!B334)</f>
        <v>39.02601548367753</v>
      </c>
      <c r="D389" s="29">
        <f t="shared" si="11"/>
        <v>2.7739845163224643</v>
      </c>
      <c r="E389" s="33">
        <f t="shared" si="10"/>
        <v>383.58846305340006</v>
      </c>
    </row>
    <row r="390" spans="2:5" ht="12.75">
      <c r="B390">
        <v>334</v>
      </c>
      <c r="C390" s="29">
        <f>Blad2!I335-Blad2!D335+(0.5*Blad2!B335)</f>
        <v>39.22240402136911</v>
      </c>
      <c r="D390" s="29">
        <f t="shared" si="11"/>
        <v>2.577595978630889</v>
      </c>
      <c r="E390" s="33">
        <f t="shared" si="10"/>
        <v>384.7403803598667</v>
      </c>
    </row>
    <row r="391" spans="2:5" ht="12.75">
      <c r="B391">
        <v>335</v>
      </c>
      <c r="C391" s="29">
        <f>Blad2!I336-Blad2!D336+(0.5*Blad2!B336)</f>
        <v>39.41215364887075</v>
      </c>
      <c r="D391" s="29">
        <f t="shared" si="11"/>
        <v>2.387846351129248</v>
      </c>
      <c r="E391" s="33">
        <f t="shared" si="10"/>
        <v>385.8922976663334</v>
      </c>
    </row>
    <row r="392" spans="2:5" ht="12.75">
      <c r="B392">
        <v>336</v>
      </c>
      <c r="C392" s="29">
        <f>Blad2!I337-Blad2!D337+(0.5*Blad2!B337)</f>
        <v>39.59517769036665</v>
      </c>
      <c r="D392" s="29">
        <f t="shared" si="11"/>
        <v>2.20482230963335</v>
      </c>
      <c r="E392" s="33">
        <f t="shared" si="10"/>
        <v>387.04421497280003</v>
      </c>
    </row>
    <row r="393" spans="2:5" ht="12.75">
      <c r="B393">
        <v>337</v>
      </c>
      <c r="C393" s="29">
        <f>Blad2!I338-Blad2!D338+(0.5*Blad2!B338)</f>
        <v>39.77139240222832</v>
      </c>
      <c r="D393" s="29">
        <f t="shared" si="11"/>
        <v>2.028607597771675</v>
      </c>
      <c r="E393" s="33">
        <f t="shared" si="10"/>
        <v>388.1961322792667</v>
      </c>
    </row>
    <row r="394" spans="2:5" ht="12.75">
      <c r="B394">
        <v>338</v>
      </c>
      <c r="C394" s="29">
        <f>Blad2!I339-Blad2!D339+(0.5*Blad2!B339)</f>
        <v>39.94071702804508</v>
      </c>
      <c r="D394" s="29">
        <f t="shared" si="11"/>
        <v>1.8592829719549187</v>
      </c>
      <c r="E394" s="33">
        <f t="shared" si="10"/>
        <v>389.3480495857333</v>
      </c>
    </row>
    <row r="395" spans="2:5" ht="12.75">
      <c r="B395">
        <v>339</v>
      </c>
      <c r="C395" s="29">
        <f>Blad2!I340-Blad2!D340+(0.5*Blad2!B340)</f>
        <v>40.10307385162091</v>
      </c>
      <c r="D395" s="29">
        <f t="shared" si="11"/>
        <v>1.6969261483790845</v>
      </c>
      <c r="E395" s="33">
        <f t="shared" si="10"/>
        <v>390.49996689219995</v>
      </c>
    </row>
    <row r="396" spans="2:5" ht="12.75">
      <c r="B396">
        <v>340</v>
      </c>
      <c r="C396" s="29">
        <f>Blad2!I341-Blad2!D341+(0.5*Blad2!B341)</f>
        <v>40.25838824791095</v>
      </c>
      <c r="D396" s="29">
        <f t="shared" si="11"/>
        <v>1.5416117520890467</v>
      </c>
      <c r="E396" s="33">
        <f t="shared" si="10"/>
        <v>391.65188419866666</v>
      </c>
    </row>
    <row r="397" spans="2:5" ht="12.75">
      <c r="B397">
        <v>341</v>
      </c>
      <c r="C397" s="29">
        <f>Blad2!I342-Blad2!D342+(0.5*Blad2!B342)</f>
        <v>40.406588731864424</v>
      </c>
      <c r="D397" s="29">
        <f t="shared" si="11"/>
        <v>1.3934112681355728</v>
      </c>
      <c r="E397" s="33">
        <f t="shared" si="10"/>
        <v>392.8038015051333</v>
      </c>
    </row>
    <row r="398" spans="2:5" ht="12.75">
      <c r="B398">
        <v>342</v>
      </c>
      <c r="C398" s="29">
        <f>Blad2!I343-Blad2!D343+(0.5*Blad2!B343)</f>
        <v>40.54760700515498</v>
      </c>
      <c r="D398" s="29">
        <f t="shared" si="11"/>
        <v>1.2523929948450174</v>
      </c>
      <c r="E398" s="33">
        <f t="shared" si="10"/>
        <v>393.9557188116</v>
      </c>
    </row>
    <row r="399" spans="2:5" ht="12.75">
      <c r="B399">
        <v>343</v>
      </c>
      <c r="C399" s="29">
        <f>Blad2!I344-Blad2!D344+(0.5*Blad2!B344)</f>
        <v>40.68137800076568</v>
      </c>
      <c r="D399" s="29">
        <f t="shared" si="11"/>
        <v>1.118621999234314</v>
      </c>
      <c r="E399" s="33">
        <f t="shared" si="10"/>
        <v>395.10763611806664</v>
      </c>
    </row>
    <row r="400" spans="2:5" ht="12.75">
      <c r="B400">
        <v>344</v>
      </c>
      <c r="C400" s="29">
        <f>Blad2!I345-Blad2!D345+(0.5*Blad2!B345)</f>
        <v>40.80783992541581</v>
      </c>
      <c r="D400" s="29">
        <f t="shared" si="11"/>
        <v>0.9921600745841843</v>
      </c>
      <c r="E400" s="33">
        <f t="shared" si="10"/>
        <v>396.25955342453335</v>
      </c>
    </row>
    <row r="401" spans="2:5" ht="12.75">
      <c r="B401">
        <v>345</v>
      </c>
      <c r="C401" s="29">
        <f>Blad2!I346-Blad2!D346+(0.5*Blad2!B346)</f>
        <v>40.926934299799576</v>
      </c>
      <c r="D401" s="29">
        <f t="shared" si="11"/>
        <v>0.8730657002004207</v>
      </c>
      <c r="E401" s="33">
        <f t="shared" si="10"/>
        <v>397.411470731</v>
      </c>
    </row>
    <row r="402" spans="2:5" ht="12.75">
      <c r="B402">
        <v>346</v>
      </c>
      <c r="C402" s="29">
        <f>Blad2!I347-Blad2!D347+(0.5*Blad2!B347)</f>
        <v>41.03860599662415</v>
      </c>
      <c r="D402" s="29">
        <f t="shared" si="11"/>
        <v>0.7613940033758482</v>
      </c>
      <c r="E402" s="33">
        <f t="shared" si="10"/>
        <v>398.56338803746667</v>
      </c>
    </row>
    <row r="403" spans="2:5" ht="12.75">
      <c r="B403">
        <v>347</v>
      </c>
      <c r="C403" s="29">
        <f>Blad2!I348-Blad2!D348+(0.5*Blad2!B348)</f>
        <v>41.14280327642431</v>
      </c>
      <c r="D403" s="29">
        <f t="shared" si="11"/>
        <v>0.6571967235756873</v>
      </c>
      <c r="E403" s="33">
        <f t="shared" si="10"/>
        <v>399.7153053439333</v>
      </c>
    </row>
    <row r="404" spans="2:5" ht="12.75">
      <c r="B404">
        <v>348</v>
      </c>
      <c r="C404" s="29">
        <f>Blad2!I349-Blad2!D349+(0.5*Blad2!B349)</f>
        <v>41.23947782113907</v>
      </c>
      <c r="D404" s="29">
        <f t="shared" si="11"/>
        <v>0.5605221788609285</v>
      </c>
      <c r="E404" s="33">
        <f t="shared" si="10"/>
        <v>400.8672226504</v>
      </c>
    </row>
    <row r="405" spans="2:5" ht="12.75">
      <c r="B405">
        <v>349</v>
      </c>
      <c r="C405" s="29">
        <f>Blad2!I350-Blad2!D350+(0.5*Blad2!B350)</f>
        <v>41.32858476543698</v>
      </c>
      <c r="D405" s="29">
        <f t="shared" si="11"/>
        <v>0.47141523456301826</v>
      </c>
      <c r="E405" s="33">
        <f t="shared" si="10"/>
        <v>402.01913995686664</v>
      </c>
    </row>
    <row r="406" spans="2:5" ht="12.75">
      <c r="B406">
        <v>350</v>
      </c>
      <c r="C406" s="29">
        <f>Blad2!I351-Blad2!D351+(0.5*Blad2!B351)</f>
        <v>41.410082725770415</v>
      </c>
      <c r="D406" s="29">
        <f t="shared" si="11"/>
        <v>0.3899172742295818</v>
      </c>
      <c r="E406" s="33">
        <f t="shared" si="10"/>
        <v>403.17105726333335</v>
      </c>
    </row>
    <row r="407" spans="2:5" ht="12.75">
      <c r="B407">
        <v>351</v>
      </c>
      <c r="C407" s="29">
        <f>Blad2!I352-Blad2!D352+(0.5*Blad2!B352)</f>
        <v>41.48393382715398</v>
      </c>
      <c r="D407" s="29">
        <f t="shared" si="11"/>
        <v>0.3160661728460141</v>
      </c>
      <c r="E407" s="33">
        <f t="shared" si="10"/>
        <v>404.3229745698</v>
      </c>
    </row>
    <row r="408" spans="2:5" ht="12.75">
      <c r="B408">
        <v>352</v>
      </c>
      <c r="C408" s="29">
        <f>Blad2!I353-Blad2!D353+(0.5*Blad2!B353)</f>
        <v>41.5501037276486</v>
      </c>
      <c r="D408" s="29">
        <f t="shared" si="11"/>
        <v>0.24989627235139977</v>
      </c>
      <c r="E408" s="33">
        <f t="shared" si="10"/>
        <v>405.47489187626667</v>
      </c>
    </row>
    <row r="409" spans="2:5" ht="12.75">
      <c r="B409">
        <v>353</v>
      </c>
      <c r="C409" s="29">
        <f>Blad2!I354-Blad2!D354+(0.5*Blad2!B354)</f>
        <v>41.60856164054517</v>
      </c>
      <c r="D409" s="29">
        <f t="shared" si="11"/>
        <v>0.19143835945482834</v>
      </c>
      <c r="E409" s="33">
        <f t="shared" si="10"/>
        <v>406.6268091827333</v>
      </c>
    </row>
    <row r="410" spans="2:5" ht="12.75">
      <c r="B410">
        <v>354</v>
      </c>
      <c r="C410" s="29">
        <f>Blad2!I355-Blad2!D355+(0.5*Blad2!B355)</f>
        <v>41.65928035423608</v>
      </c>
      <c r="D410" s="29">
        <f t="shared" si="11"/>
        <v>0.14071964576391593</v>
      </c>
      <c r="E410" s="33">
        <f t="shared" si="10"/>
        <v>407.7787264892</v>
      </c>
    </row>
    <row r="411" spans="2:5" ht="12.75">
      <c r="B411">
        <v>355</v>
      </c>
      <c r="C411" s="29">
        <f>Blad2!I356-Blad2!D356+(0.5*Blad2!B356)</f>
        <v>41.702236249767985</v>
      </c>
      <c r="D411" s="29">
        <f t="shared" si="11"/>
        <v>0.09776375023201211</v>
      </c>
      <c r="E411" s="33">
        <f t="shared" si="10"/>
        <v>408.9306437956667</v>
      </c>
    </row>
    <row r="412" spans="2:5" ht="12.75">
      <c r="B412">
        <v>356</v>
      </c>
      <c r="C412" s="29">
        <f>Blad2!I357-Blad2!D357+(0.5*Blad2!B357)</f>
        <v>41.73740931606995</v>
      </c>
      <c r="D412" s="29">
        <f t="shared" si="11"/>
        <v>0.06259068393004696</v>
      </c>
      <c r="E412" s="33">
        <f t="shared" si="10"/>
        <v>410.08256110213335</v>
      </c>
    </row>
    <row r="413" spans="2:5" ht="12.75">
      <c r="B413">
        <v>357</v>
      </c>
      <c r="C413" s="29">
        <f>Blad2!I358-Blad2!D358+(0.5*Blad2!B358)</f>
        <v>41.76478316284807</v>
      </c>
      <c r="D413" s="29">
        <f t="shared" si="11"/>
        <v>0.03521683715192836</v>
      </c>
      <c r="E413" s="33">
        <f t="shared" si="10"/>
        <v>411.2344784086</v>
      </c>
    </row>
    <row r="414" spans="2:5" ht="12.75">
      <c r="B414">
        <v>358</v>
      </c>
      <c r="C414" s="29">
        <f>Blad2!I359-Blad2!D359+(0.5*Blad2!B359)</f>
        <v>41.78434503113859</v>
      </c>
      <c r="D414" s="29">
        <f t="shared" si="11"/>
        <v>0.01565496886140494</v>
      </c>
      <c r="E414" s="33">
        <f t="shared" si="10"/>
        <v>412.38639571506667</v>
      </c>
    </row>
    <row r="415" spans="2:5" ht="12.75">
      <c r="B415">
        <v>359</v>
      </c>
      <c r="C415" s="29">
        <f>Blad2!I360-Blad2!D360+(0.5*Blad2!B360)</f>
        <v>41.796085801521166</v>
      </c>
      <c r="D415" s="29">
        <f t="shared" si="11"/>
        <v>0.003914198478831565</v>
      </c>
      <c r="E415" s="33">
        <f t="shared" si="10"/>
        <v>413.5383130215333</v>
      </c>
    </row>
    <row r="416" spans="2:5" s="19" customFormat="1" ht="12.75">
      <c r="B416" s="19">
        <v>360</v>
      </c>
      <c r="C416" s="28">
        <f>C3</f>
        <v>41.8</v>
      </c>
      <c r="D416" s="28">
        <f t="shared" si="11"/>
        <v>0</v>
      </c>
      <c r="E416" s="32">
        <f t="shared" si="10"/>
        <v>414.690230328</v>
      </c>
    </row>
  </sheetData>
  <mergeCells count="1">
    <mergeCell ref="G55:L55"/>
  </mergeCells>
  <printOptions/>
  <pageMargins left="0.22" right="0.17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L361"/>
  <sheetViews>
    <sheetView workbookViewId="0" topLeftCell="A1">
      <selection activeCell="S12" sqref="S12"/>
    </sheetView>
  </sheetViews>
  <sheetFormatPr defaultColWidth="9.140625" defaultRowHeight="12.75"/>
  <cols>
    <col min="6" max="6" width="11.421875" style="0" bestFit="1" customWidth="1"/>
    <col min="10" max="10" width="9.140625" style="1" customWidth="1"/>
  </cols>
  <sheetData>
    <row r="2" spans="1:12" ht="12.75">
      <c r="A2">
        <v>1</v>
      </c>
      <c r="B2" s="5">
        <v>41.8</v>
      </c>
      <c r="C2" s="3"/>
      <c r="D2" s="4">
        <v>91</v>
      </c>
      <c r="E2" s="3">
        <f>D2/(SIN(G2))</f>
        <v>5214.180653368067</v>
      </c>
      <c r="F2" s="3">
        <f>DEGREES(ASIN((0.5*B2)/E2))</f>
        <v>0.22965928455579288</v>
      </c>
      <c r="G2" s="3">
        <f>2*PI()/360*A2</f>
        <v>0.017453292519943295</v>
      </c>
      <c r="H2" s="3">
        <f>180-(F2+A2)</f>
        <v>178.7703407154442</v>
      </c>
      <c r="I2" s="3">
        <f>E2*SIN(H2*PI()/180)</f>
        <v>111.89608580152148</v>
      </c>
      <c r="J2" s="1">
        <f>I2-D2+(0.5*B2)</f>
        <v>41.79608580152148</v>
      </c>
      <c r="K2" s="4">
        <v>22</v>
      </c>
      <c r="L2" s="2">
        <v>8</v>
      </c>
    </row>
    <row r="3" spans="1:12" ht="12.75">
      <c r="A3">
        <v>2</v>
      </c>
      <c r="B3" s="5">
        <v>41.8</v>
      </c>
      <c r="C3" s="3"/>
      <c r="D3" s="4">
        <v>91</v>
      </c>
      <c r="E3" s="3">
        <f aca="true" t="shared" si="0" ref="E3:E66">D3/(SIN(G3))</f>
        <v>2607.487459653788</v>
      </c>
      <c r="F3" s="3">
        <f aca="true" t="shared" si="1" ref="F3:F66">DEGREES(ASIN((0.5*B3)/E3))</f>
        <v>0.4592523005455609</v>
      </c>
      <c r="G3" s="3">
        <f aca="true" t="shared" si="2" ref="G3:G13">2*PI()/360*A3</f>
        <v>0.03490658503988659</v>
      </c>
      <c r="H3" s="3">
        <f aca="true" t="shared" si="3" ref="H3:H66">180-(F3+A3)</f>
        <v>177.54074769945444</v>
      </c>
      <c r="I3" s="3">
        <f aca="true" t="shared" si="4" ref="I3:I66">E3*SIN(H3*PI()/180)</f>
        <v>111.88434503113697</v>
      </c>
      <c r="J3" s="1">
        <f aca="true" t="shared" si="5" ref="J3:J66">I3-D3+(0.5*B3)</f>
        <v>41.78434503113697</v>
      </c>
      <c r="K3" s="4">
        <v>22</v>
      </c>
      <c r="L3" s="2">
        <v>8</v>
      </c>
    </row>
    <row r="4" spans="1:12" ht="12.75">
      <c r="A4">
        <v>3</v>
      </c>
      <c r="B4" s="5">
        <v>41.8</v>
      </c>
      <c r="C4" s="3"/>
      <c r="D4" s="4">
        <v>91</v>
      </c>
      <c r="E4" s="3">
        <f t="shared" si="0"/>
        <v>1738.7663574460632</v>
      </c>
      <c r="F4" s="3">
        <f t="shared" si="1"/>
        <v>0.6887127900133697</v>
      </c>
      <c r="G4" s="3">
        <f t="shared" si="2"/>
        <v>0.05235987755982989</v>
      </c>
      <c r="H4" s="3">
        <f t="shared" si="3"/>
        <v>176.31128720998663</v>
      </c>
      <c r="I4" s="3">
        <f t="shared" si="4"/>
        <v>111.8647831628492</v>
      </c>
      <c r="J4" s="1">
        <f t="shared" si="5"/>
        <v>41.764783162849206</v>
      </c>
      <c r="K4" s="4">
        <v>22</v>
      </c>
      <c r="L4" s="2">
        <v>8</v>
      </c>
    </row>
    <row r="5" spans="1:12" ht="12.75">
      <c r="A5">
        <v>4</v>
      </c>
      <c r="B5" s="5">
        <v>41.8</v>
      </c>
      <c r="C5" s="3"/>
      <c r="D5" s="4">
        <v>91</v>
      </c>
      <c r="E5" s="3">
        <f t="shared" si="0"/>
        <v>1304.5384193845346</v>
      </c>
      <c r="F5" s="3">
        <f t="shared" si="1"/>
        <v>0.9179745162426429</v>
      </c>
      <c r="G5" s="3">
        <f t="shared" si="2"/>
        <v>0.06981317007977318</v>
      </c>
      <c r="H5" s="3">
        <f t="shared" si="3"/>
        <v>175.08202548375735</v>
      </c>
      <c r="I5" s="3">
        <f t="shared" si="4"/>
        <v>111.83740931607166</v>
      </c>
      <c r="J5" s="1">
        <f t="shared" si="5"/>
        <v>41.737409316071655</v>
      </c>
      <c r="K5" s="4">
        <v>22</v>
      </c>
      <c r="L5" s="2">
        <v>8</v>
      </c>
    </row>
    <row r="6" spans="1:12" ht="12.75">
      <c r="A6">
        <v>5</v>
      </c>
      <c r="B6" s="5">
        <v>41.8</v>
      </c>
      <c r="C6" s="3"/>
      <c r="D6" s="4">
        <v>91</v>
      </c>
      <c r="E6" s="3">
        <f t="shared" si="0"/>
        <v>1044.107905355957</v>
      </c>
      <c r="F6" s="3">
        <f t="shared" si="1"/>
        <v>1.1469712744237441</v>
      </c>
      <c r="G6" s="3">
        <f t="shared" si="2"/>
        <v>0.08726646259971647</v>
      </c>
      <c r="H6" s="3">
        <f t="shared" si="3"/>
        <v>173.85302872557625</v>
      </c>
      <c r="I6" s="3">
        <f t="shared" si="4"/>
        <v>111.80223624976911</v>
      </c>
      <c r="J6" s="1">
        <f t="shared" si="5"/>
        <v>41.70223624976911</v>
      </c>
      <c r="K6" s="4">
        <v>22</v>
      </c>
      <c r="L6" s="2">
        <v>8</v>
      </c>
    </row>
    <row r="7" spans="1:12" ht="12.75">
      <c r="A7">
        <v>6</v>
      </c>
      <c r="B7" s="5">
        <v>41.8</v>
      </c>
      <c r="C7" s="3"/>
      <c r="D7" s="4">
        <v>91</v>
      </c>
      <c r="E7" s="3">
        <f t="shared" si="0"/>
        <v>870.5762732490119</v>
      </c>
      <c r="F7" s="3">
        <f t="shared" si="1"/>
        <v>1.3756369023789243</v>
      </c>
      <c r="G7" s="3">
        <f t="shared" si="2"/>
        <v>0.10471975511965978</v>
      </c>
      <c r="H7" s="3">
        <f t="shared" si="3"/>
        <v>172.62436309762109</v>
      </c>
      <c r="I7" s="3">
        <f t="shared" si="4"/>
        <v>111.759280354236</v>
      </c>
      <c r="J7" s="1">
        <f t="shared" si="5"/>
        <v>41.659280354235996</v>
      </c>
      <c r="K7" s="4">
        <v>22</v>
      </c>
      <c r="L7" s="2">
        <v>8</v>
      </c>
    </row>
    <row r="8" spans="1:12" ht="12.75">
      <c r="A8">
        <v>7</v>
      </c>
      <c r="B8" s="5">
        <v>41.8</v>
      </c>
      <c r="C8" s="3"/>
      <c r="D8" s="4">
        <v>91</v>
      </c>
      <c r="E8" s="3">
        <f t="shared" si="0"/>
        <v>746.7013233793822</v>
      </c>
      <c r="F8" s="3">
        <f t="shared" si="1"/>
        <v>1.6039052913635683</v>
      </c>
      <c r="G8" s="3">
        <f t="shared" si="2"/>
        <v>0.12217304763960307</v>
      </c>
      <c r="H8" s="3">
        <f t="shared" si="3"/>
        <v>171.39609470863644</v>
      </c>
      <c r="I8" s="3">
        <f t="shared" si="4"/>
        <v>111.70856164054494</v>
      </c>
      <c r="J8" s="1">
        <f t="shared" si="5"/>
        <v>41.60856164054494</v>
      </c>
      <c r="K8" s="4">
        <v>22</v>
      </c>
      <c r="L8" s="2">
        <v>8</v>
      </c>
    </row>
    <row r="9" spans="1:12" ht="12.75">
      <c r="A9">
        <v>8</v>
      </c>
      <c r="B9" s="5">
        <v>41.8</v>
      </c>
      <c r="C9" s="3"/>
      <c r="D9" s="4">
        <v>91</v>
      </c>
      <c r="E9" s="3">
        <f t="shared" si="0"/>
        <v>653.8619846238224</v>
      </c>
      <c r="F9" s="3">
        <f t="shared" si="1"/>
        <v>1.8317103969625075</v>
      </c>
      <c r="G9" s="3">
        <f t="shared" si="2"/>
        <v>0.13962634015954636</v>
      </c>
      <c r="H9" s="3">
        <f t="shared" si="3"/>
        <v>170.1682896030375</v>
      </c>
      <c r="I9" s="3">
        <f t="shared" si="4"/>
        <v>111.65010372764866</v>
      </c>
      <c r="J9" s="1">
        <f t="shared" si="5"/>
        <v>41.550103727648654</v>
      </c>
      <c r="K9" s="4">
        <v>22</v>
      </c>
      <c r="L9" s="2">
        <v>8</v>
      </c>
    </row>
    <row r="10" spans="1:12" ht="12.75">
      <c r="A10">
        <v>9</v>
      </c>
      <c r="B10" s="5">
        <v>41.8</v>
      </c>
      <c r="C10" s="3"/>
      <c r="D10" s="4">
        <v>91</v>
      </c>
      <c r="E10" s="3">
        <f t="shared" si="0"/>
        <v>581.7132431564692</v>
      </c>
      <c r="F10" s="3">
        <f t="shared" si="1"/>
        <v>2.0589862500999483</v>
      </c>
      <c r="G10" s="3">
        <f t="shared" si="2"/>
        <v>0.15707963267948966</v>
      </c>
      <c r="H10" s="3">
        <f t="shared" si="3"/>
        <v>168.94101374990004</v>
      </c>
      <c r="I10" s="3">
        <f t="shared" si="4"/>
        <v>111.58393382715415</v>
      </c>
      <c r="J10" s="1">
        <f t="shared" si="5"/>
        <v>41.483933827154154</v>
      </c>
      <c r="K10" s="4">
        <v>22</v>
      </c>
      <c r="L10" s="2">
        <v>8</v>
      </c>
    </row>
    <row r="11" spans="1:12" ht="12.75">
      <c r="A11">
        <v>10</v>
      </c>
      <c r="B11" s="5">
        <v>41.8</v>
      </c>
      <c r="C11" s="3"/>
      <c r="D11" s="4">
        <v>91</v>
      </c>
      <c r="E11" s="3">
        <f t="shared" si="0"/>
        <v>524.0481139660707</v>
      </c>
      <c r="F11" s="3">
        <f t="shared" si="1"/>
        <v>2.2856669681813475</v>
      </c>
      <c r="G11" s="3">
        <f t="shared" si="2"/>
        <v>0.17453292519943295</v>
      </c>
      <c r="H11" s="3">
        <f t="shared" si="3"/>
        <v>167.71433303181865</v>
      </c>
      <c r="I11" s="3">
        <f t="shared" si="4"/>
        <v>111.5100827257702</v>
      </c>
      <c r="J11" s="1">
        <f t="shared" si="5"/>
        <v>41.4100827257702</v>
      </c>
      <c r="K11" s="4">
        <v>22</v>
      </c>
      <c r="L11" s="2">
        <v>8</v>
      </c>
    </row>
    <row r="12" spans="1:12" ht="12.75">
      <c r="A12">
        <v>11</v>
      </c>
      <c r="B12" s="5">
        <v>41.8</v>
      </c>
      <c r="C12" s="3"/>
      <c r="D12" s="4">
        <v>91</v>
      </c>
      <c r="E12" s="3">
        <f t="shared" si="0"/>
        <v>476.91671883927427</v>
      </c>
      <c r="F12" s="3">
        <f t="shared" si="1"/>
        <v>2.511686766385231</v>
      </c>
      <c r="G12" s="3">
        <f t="shared" si="2"/>
        <v>0.19198621771937624</v>
      </c>
      <c r="H12" s="3">
        <f t="shared" si="3"/>
        <v>166.48831323361478</v>
      </c>
      <c r="I12" s="3">
        <f t="shared" si="4"/>
        <v>111.42858476543671</v>
      </c>
      <c r="J12" s="1">
        <f t="shared" si="5"/>
        <v>41.32858476543671</v>
      </c>
      <c r="K12" s="4">
        <v>22</v>
      </c>
      <c r="L12" s="2">
        <v>8</v>
      </c>
    </row>
    <row r="13" spans="1:12" ht="12.75">
      <c r="A13">
        <v>12</v>
      </c>
      <c r="B13" s="5">
        <v>41.8</v>
      </c>
      <c r="C13" s="3"/>
      <c r="D13" s="4">
        <v>91</v>
      </c>
      <c r="E13" s="3">
        <f t="shared" si="0"/>
        <v>437.6858253717159</v>
      </c>
      <c r="F13" s="3">
        <f t="shared" si="1"/>
        <v>2.736979969122669</v>
      </c>
      <c r="G13" s="3">
        <f t="shared" si="2"/>
        <v>0.20943951023931956</v>
      </c>
      <c r="H13" s="3">
        <f t="shared" si="3"/>
        <v>165.26302003087733</v>
      </c>
      <c r="I13" s="3">
        <f t="shared" si="4"/>
        <v>111.33947782113935</v>
      </c>
      <c r="J13" s="1">
        <f t="shared" si="5"/>
        <v>41.23947782113935</v>
      </c>
      <c r="K13" s="4">
        <v>22</v>
      </c>
      <c r="L13" s="2">
        <v>8</v>
      </c>
    </row>
    <row r="14" spans="1:12" ht="12.75">
      <c r="A14">
        <v>13</v>
      </c>
      <c r="B14" s="5">
        <v>41.8</v>
      </c>
      <c r="C14" s="3"/>
      <c r="D14" s="4">
        <v>91</v>
      </c>
      <c r="E14" s="3">
        <f t="shared" si="0"/>
        <v>404.5324449153079</v>
      </c>
      <c r="F14" s="3">
        <f t="shared" si="1"/>
        <v>2.961481021681703</v>
      </c>
      <c r="G14" s="3">
        <f>2*PI()/360*A14</f>
        <v>0.22689280275926285</v>
      </c>
      <c r="H14" s="3">
        <f t="shared" si="3"/>
        <v>164.0385189783183</v>
      </c>
      <c r="I14" s="3">
        <f t="shared" si="4"/>
        <v>111.24280327642448</v>
      </c>
      <c r="J14" s="1">
        <f t="shared" si="5"/>
        <v>41.14280327642448</v>
      </c>
      <c r="K14" s="4">
        <v>22</v>
      </c>
      <c r="L14" s="2">
        <v>8</v>
      </c>
    </row>
    <row r="15" spans="1:12" ht="12.75">
      <c r="A15">
        <v>14</v>
      </c>
      <c r="B15" s="5">
        <v>41.8</v>
      </c>
      <c r="C15" s="3"/>
      <c r="D15" s="4">
        <v>91</v>
      </c>
      <c r="E15" s="3">
        <f t="shared" si="0"/>
        <v>376.1544599939262</v>
      </c>
      <c r="F15" s="3">
        <f t="shared" si="1"/>
        <v>3.1851245020736316</v>
      </c>
      <c r="G15" s="3">
        <f aca="true" t="shared" si="6" ref="G15:G78">2*PI()/360*A15</f>
        <v>0.24434609527920614</v>
      </c>
      <c r="H15" s="3">
        <f>180-(F15+A15)</f>
        <v>162.81487549792638</v>
      </c>
      <c r="I15" s="3">
        <f t="shared" si="4"/>
        <v>111.13860599662421</v>
      </c>
      <c r="J15" s="1">
        <f t="shared" si="5"/>
        <v>41.038605996624206</v>
      </c>
      <c r="K15" s="4">
        <v>22</v>
      </c>
      <c r="L15" s="2">
        <v>8</v>
      </c>
    </row>
    <row r="16" spans="1:12" ht="12.75">
      <c r="A16">
        <v>15</v>
      </c>
      <c r="B16" s="5">
        <v>41.8</v>
      </c>
      <c r="C16" s="3"/>
      <c r="D16" s="4">
        <v>91</v>
      </c>
      <c r="E16" s="3">
        <f t="shared" si="0"/>
        <v>351.59700076922087</v>
      </c>
      <c r="F16" s="3">
        <f t="shared" si="1"/>
        <v>3.4078451330975836</v>
      </c>
      <c r="G16" s="3">
        <f t="shared" si="6"/>
        <v>0.2617993877991494</v>
      </c>
      <c r="H16" s="3">
        <f t="shared" si="3"/>
        <v>161.5921548669024</v>
      </c>
      <c r="I16" s="3">
        <f t="shared" si="4"/>
        <v>111.02693429979968</v>
      </c>
      <c r="J16" s="1">
        <f t="shared" si="5"/>
        <v>40.926934299799676</v>
      </c>
      <c r="K16" s="4">
        <v>22</v>
      </c>
      <c r="L16" s="2">
        <v>8</v>
      </c>
    </row>
    <row r="17" spans="1:12" ht="12.75">
      <c r="A17">
        <v>16</v>
      </c>
      <c r="B17" s="5">
        <v>41.8</v>
      </c>
      <c r="C17" s="3"/>
      <c r="D17" s="4">
        <v>91</v>
      </c>
      <c r="E17" s="3">
        <f t="shared" si="0"/>
        <v>330.14393034744035</v>
      </c>
      <c r="F17" s="3">
        <f t="shared" si="1"/>
        <v>3.62957779463931</v>
      </c>
      <c r="G17" s="3">
        <f t="shared" si="6"/>
        <v>0.2792526803190927</v>
      </c>
      <c r="H17" s="3">
        <f t="shared" si="3"/>
        <v>160.37042220536068</v>
      </c>
      <c r="I17" s="3">
        <f t="shared" si="4"/>
        <v>110.90783992541573</v>
      </c>
      <c r="J17" s="1">
        <f t="shared" si="5"/>
        <v>40.80783992541573</v>
      </c>
      <c r="K17" s="4">
        <v>22</v>
      </c>
      <c r="L17" s="2">
        <v>8</v>
      </c>
    </row>
    <row r="18" spans="1:12" ht="12.75">
      <c r="A18">
        <v>17</v>
      </c>
      <c r="B18" s="5">
        <v>41.8</v>
      </c>
      <c r="C18" s="3"/>
      <c r="D18" s="4">
        <v>91</v>
      </c>
      <c r="E18" s="3">
        <f t="shared" si="0"/>
        <v>311.2476294048274</v>
      </c>
      <c r="F18" s="3">
        <f t="shared" si="1"/>
        <v>3.850257536219579</v>
      </c>
      <c r="G18" s="3">
        <f t="shared" si="6"/>
        <v>0.29670597283903605</v>
      </c>
      <c r="H18" s="3">
        <f t="shared" si="3"/>
        <v>159.14974246378043</v>
      </c>
      <c r="I18" s="3">
        <f t="shared" si="4"/>
        <v>110.78137800076559</v>
      </c>
      <c r="J18" s="1">
        <f t="shared" si="5"/>
        <v>40.681378000765584</v>
      </c>
      <c r="K18" s="4">
        <v>22</v>
      </c>
      <c r="L18" s="2">
        <v>8</v>
      </c>
    </row>
    <row r="19" spans="1:12" ht="12.75">
      <c r="A19">
        <v>18</v>
      </c>
      <c r="B19" s="5">
        <v>41.8</v>
      </c>
      <c r="C19" s="3"/>
      <c r="D19" s="4">
        <v>91</v>
      </c>
      <c r="E19" s="3">
        <f t="shared" si="0"/>
        <v>294.4821859524809</v>
      </c>
      <c r="F19" s="3">
        <f t="shared" si="1"/>
        <v>4.069819589806945</v>
      </c>
      <c r="G19" s="3">
        <f t="shared" si="6"/>
        <v>0.3141592653589793</v>
      </c>
      <c r="H19" s="3">
        <f t="shared" si="3"/>
        <v>157.93018041019306</v>
      </c>
      <c r="I19" s="3">
        <f t="shared" si="4"/>
        <v>110.64760700515495</v>
      </c>
      <c r="J19" s="1">
        <f t="shared" si="5"/>
        <v>40.54760700515495</v>
      </c>
      <c r="K19" s="4">
        <v>22</v>
      </c>
      <c r="L19" s="2">
        <v>8</v>
      </c>
    </row>
    <row r="20" spans="1:12" ht="12.75">
      <c r="A20">
        <v>19</v>
      </c>
      <c r="B20" s="5">
        <v>41.8</v>
      </c>
      <c r="C20" s="3"/>
      <c r="D20" s="4">
        <v>91</v>
      </c>
      <c r="E20" s="3">
        <f t="shared" si="0"/>
        <v>279.511367294909</v>
      </c>
      <c r="F20" s="3">
        <f t="shared" si="1"/>
        <v>4.2881993829090685</v>
      </c>
      <c r="G20" s="3">
        <f t="shared" si="6"/>
        <v>0.33161255787892263</v>
      </c>
      <c r="H20" s="3">
        <f t="shared" si="3"/>
        <v>156.71180061709094</v>
      </c>
      <c r="I20" s="3">
        <f t="shared" si="4"/>
        <v>110.50658873186443</v>
      </c>
      <c r="J20" s="1">
        <f t="shared" si="5"/>
        <v>40.406588731864424</v>
      </c>
      <c r="K20" s="4">
        <v>22</v>
      </c>
      <c r="L20" s="2">
        <v>8</v>
      </c>
    </row>
    <row r="21" spans="1:12" ht="12.75">
      <c r="A21">
        <v>20</v>
      </c>
      <c r="B21" s="5">
        <v>41.8</v>
      </c>
      <c r="C21" s="3"/>
      <c r="D21" s="4">
        <v>91</v>
      </c>
      <c r="E21" s="3">
        <f t="shared" si="0"/>
        <v>266.066200414841</v>
      </c>
      <c r="F21" s="3">
        <f t="shared" si="1"/>
        <v>4.505332551956009</v>
      </c>
      <c r="G21" s="3">
        <f t="shared" si="6"/>
        <v>0.3490658503988659</v>
      </c>
      <c r="H21" s="3">
        <f t="shared" si="3"/>
        <v>155.494667448044</v>
      </c>
      <c r="I21" s="3">
        <f t="shared" si="4"/>
        <v>110.35838824791082</v>
      </c>
      <c r="J21" s="1">
        <f t="shared" si="5"/>
        <v>40.25838824791082</v>
      </c>
      <c r="K21" s="4">
        <v>22</v>
      </c>
      <c r="L21" s="2">
        <v>8</v>
      </c>
    </row>
    <row r="22" spans="1:12" ht="12.75">
      <c r="A22">
        <v>21</v>
      </c>
      <c r="B22" s="5">
        <v>41.8</v>
      </c>
      <c r="C22" s="3"/>
      <c r="D22" s="4">
        <v>91</v>
      </c>
      <c r="E22" s="3">
        <f t="shared" si="0"/>
        <v>253.92895797590558</v>
      </c>
      <c r="F22" s="3">
        <f t="shared" si="1"/>
        <v>4.721154955988281</v>
      </c>
      <c r="G22" s="3">
        <f t="shared" si="6"/>
        <v>0.3665191429188092</v>
      </c>
      <c r="H22" s="3">
        <f t="shared" si="3"/>
        <v>154.27884504401172</v>
      </c>
      <c r="I22" s="3">
        <f t="shared" si="4"/>
        <v>110.20307385162097</v>
      </c>
      <c r="J22" s="1">
        <f t="shared" si="5"/>
        <v>40.10307385162097</v>
      </c>
      <c r="K22" s="4">
        <v>22</v>
      </c>
      <c r="L22" s="2">
        <v>8</v>
      </c>
    </row>
    <row r="23" spans="1:12" ht="12.75">
      <c r="A23">
        <v>22</v>
      </c>
      <c r="B23" s="5">
        <v>41.8</v>
      </c>
      <c r="C23" s="3"/>
      <c r="D23" s="4">
        <v>91</v>
      </c>
      <c r="E23" s="3">
        <f t="shared" si="0"/>
        <v>242.92151179241532</v>
      </c>
      <c r="F23" s="3">
        <f t="shared" si="1"/>
        <v>4.935602690661581</v>
      </c>
      <c r="G23" s="3">
        <f t="shared" si="6"/>
        <v>0.3839724354387525</v>
      </c>
      <c r="H23" s="3">
        <f t="shared" si="3"/>
        <v>153.0643973093384</v>
      </c>
      <c r="I23" s="3">
        <f t="shared" si="4"/>
        <v>110.04071702804518</v>
      </c>
      <c r="J23" s="1">
        <f t="shared" si="5"/>
        <v>39.94071702804518</v>
      </c>
      <c r="K23" s="4">
        <v>22</v>
      </c>
      <c r="L23" s="2">
        <v>8</v>
      </c>
    </row>
    <row r="24" spans="1:12" ht="12.75">
      <c r="A24">
        <v>23</v>
      </c>
      <c r="B24" s="5">
        <v>41.8</v>
      </c>
      <c r="C24" s="3"/>
      <c r="D24" s="4">
        <v>91</v>
      </c>
      <c r="E24" s="3">
        <f t="shared" si="0"/>
        <v>232.89672453751814</v>
      </c>
      <c r="F24" s="3">
        <f t="shared" si="1"/>
        <v>5.148612102579369</v>
      </c>
      <c r="G24" s="3">
        <f t="shared" si="6"/>
        <v>0.4014257279586958</v>
      </c>
      <c r="H24" s="3">
        <f t="shared" si="3"/>
        <v>151.85138789742064</v>
      </c>
      <c r="I24" s="3">
        <f t="shared" si="4"/>
        <v>109.87139240222835</v>
      </c>
      <c r="J24" s="1">
        <f t="shared" si="5"/>
        <v>39.77139240222835</v>
      </c>
      <c r="K24" s="4">
        <v>22</v>
      </c>
      <c r="L24" s="2">
        <v>8</v>
      </c>
    </row>
    <row r="25" spans="1:12" ht="12.75">
      <c r="A25">
        <v>24</v>
      </c>
      <c r="B25" s="5">
        <v>41.8</v>
      </c>
      <c r="C25" s="3"/>
      <c r="D25" s="4">
        <v>91</v>
      </c>
      <c r="E25" s="3">
        <f t="shared" si="0"/>
        <v>223.73199353725568</v>
      </c>
      <c r="F25" s="3">
        <f t="shared" si="1"/>
        <v>5.360119803963567</v>
      </c>
      <c r="G25" s="3">
        <f t="shared" si="6"/>
        <v>0.4188790204786391</v>
      </c>
      <c r="H25" s="3">
        <f t="shared" si="3"/>
        <v>150.63988019603644</v>
      </c>
      <c r="I25" s="3">
        <f t="shared" si="4"/>
        <v>109.69517769036653</v>
      </c>
      <c r="J25" s="1">
        <f t="shared" si="5"/>
        <v>39.59517769036653</v>
      </c>
      <c r="K25" s="4">
        <v>22</v>
      </c>
      <c r="L25" s="2">
        <v>8</v>
      </c>
    </row>
    <row r="26" spans="1:12" ht="12.75">
      <c r="A26">
        <v>25</v>
      </c>
      <c r="B26" s="5">
        <v>41.8</v>
      </c>
      <c r="C26" s="3"/>
      <c r="D26" s="4">
        <v>91</v>
      </c>
      <c r="E26" s="3">
        <f t="shared" si="0"/>
        <v>215.32434406687736</v>
      </c>
      <c r="F26" s="3">
        <f t="shared" si="1"/>
        <v>5.570062687672744</v>
      </c>
      <c r="G26" s="3">
        <f t="shared" si="6"/>
        <v>0.4363323129985824</v>
      </c>
      <c r="H26" s="3">
        <f t="shared" si="3"/>
        <v>149.42993731232724</v>
      </c>
      <c r="I26" s="3">
        <f t="shared" si="4"/>
        <v>109.5121536488707</v>
      </c>
      <c r="J26" s="1">
        <f t="shared" si="5"/>
        <v>39.41215364887069</v>
      </c>
      <c r="K26" s="4">
        <v>22</v>
      </c>
      <c r="L26" s="2">
        <v>8</v>
      </c>
    </row>
    <row r="27" spans="1:12" ht="12.75">
      <c r="A27">
        <v>26</v>
      </c>
      <c r="B27" s="5">
        <v>41.8</v>
      </c>
      <c r="C27" s="3"/>
      <c r="D27" s="4">
        <v>91</v>
      </c>
      <c r="E27" s="3">
        <f t="shared" si="0"/>
        <v>207.5866549761422</v>
      </c>
      <c r="F27" s="3">
        <f t="shared" si="1"/>
        <v>5.7783779425761965</v>
      </c>
      <c r="G27" s="3">
        <f t="shared" si="6"/>
        <v>0.4537856055185257</v>
      </c>
      <c r="H27" s="3">
        <f t="shared" si="3"/>
        <v>148.22162205742382</v>
      </c>
      <c r="I27" s="3">
        <f t="shared" si="4"/>
        <v>109.3224040213692</v>
      </c>
      <c r="J27" s="1">
        <f t="shared" si="5"/>
        <v>39.222404021369194</v>
      </c>
      <c r="K27" s="4">
        <v>22</v>
      </c>
      <c r="L27" s="2">
        <v>8</v>
      </c>
    </row>
    <row r="28" spans="1:12" ht="12.75">
      <c r="A28">
        <v>27</v>
      </c>
      <c r="B28" s="5">
        <v>41.8</v>
      </c>
      <c r="C28" s="3"/>
      <c r="D28" s="4">
        <v>91</v>
      </c>
      <c r="E28" s="3">
        <f t="shared" si="0"/>
        <v>200.44472307725928</v>
      </c>
      <c r="F28" s="3">
        <f t="shared" si="1"/>
        <v>5.985003069291357</v>
      </c>
      <c r="G28" s="3">
        <f t="shared" si="6"/>
        <v>0.47123889803846897</v>
      </c>
      <c r="H28" s="3">
        <f>180-(F28+A28)</f>
        <v>147.01499693070863</v>
      </c>
      <c r="I28" s="3">
        <f t="shared" si="4"/>
        <v>109.12601548367766</v>
      </c>
      <c r="J28" s="1">
        <f t="shared" si="5"/>
        <v>39.02601548367766</v>
      </c>
      <c r="K28" s="4">
        <v>22</v>
      </c>
      <c r="L28" s="2">
        <v>8</v>
      </c>
    </row>
    <row r="29" spans="1:12" ht="12.75">
      <c r="A29">
        <v>28</v>
      </c>
      <c r="B29" s="5">
        <v>41.8</v>
      </c>
      <c r="C29" s="3"/>
      <c r="D29" s="4">
        <v>91</v>
      </c>
      <c r="E29" s="3">
        <f t="shared" si="0"/>
        <v>193.83495660524565</v>
      </c>
      <c r="F29" s="3">
        <f t="shared" si="1"/>
        <v>6.1898758962908795</v>
      </c>
      <c r="G29" s="3">
        <f t="shared" si="6"/>
        <v>0.4886921905584123</v>
      </c>
      <c r="H29" s="3">
        <f t="shared" si="3"/>
        <v>145.81012410370911</v>
      </c>
      <c r="I29" s="3">
        <f t="shared" si="4"/>
        <v>108.92307758676517</v>
      </c>
      <c r="J29" s="1">
        <f t="shared" si="5"/>
        <v>38.82307758676517</v>
      </c>
      <c r="K29" s="4">
        <v>22</v>
      </c>
      <c r="L29" s="2">
        <v>8</v>
      </c>
    </row>
    <row r="30" spans="1:12" ht="12.75">
      <c r="A30">
        <v>29</v>
      </c>
      <c r="B30" s="5">
        <v>41.8</v>
      </c>
      <c r="C30" s="3"/>
      <c r="D30" s="4">
        <v>91</v>
      </c>
      <c r="E30" s="3">
        <f t="shared" si="0"/>
        <v>187.7025459060856</v>
      </c>
      <c r="F30" s="3">
        <f t="shared" si="1"/>
        <v>6.392934596384685</v>
      </c>
      <c r="G30" s="3">
        <f t="shared" si="6"/>
        <v>0.5061454830783556</v>
      </c>
      <c r="H30" s="3">
        <f t="shared" si="3"/>
        <v>144.6070654036153</v>
      </c>
      <c r="I30" s="3">
        <f t="shared" si="4"/>
        <v>108.71368269775368</v>
      </c>
      <c r="J30" s="1">
        <f t="shared" si="5"/>
        <v>38.61368269775368</v>
      </c>
      <c r="K30" s="4">
        <v>22</v>
      </c>
      <c r="L30" s="2">
        <v>8</v>
      </c>
    </row>
    <row r="31" spans="1:12" ht="12.75">
      <c r="A31">
        <v>30</v>
      </c>
      <c r="B31" s="5">
        <v>41.8</v>
      </c>
      <c r="C31" s="3"/>
      <c r="D31" s="4">
        <v>91</v>
      </c>
      <c r="E31" s="3">
        <f t="shared" si="0"/>
        <v>182.00000000000003</v>
      </c>
      <c r="F31" s="3">
        <f t="shared" si="1"/>
        <v>6.594117703581146</v>
      </c>
      <c r="G31" s="3">
        <f t="shared" si="6"/>
        <v>0.5235987755982988</v>
      </c>
      <c r="H31" s="3">
        <f t="shared" si="3"/>
        <v>143.40588229641884</v>
      </c>
      <c r="I31" s="3">
        <f t="shared" si="4"/>
        <v>108.49792593898411</v>
      </c>
      <c r="J31" s="1">
        <f t="shared" si="5"/>
        <v>38.39792593898411</v>
      </c>
      <c r="K31" s="4">
        <v>22</v>
      </c>
      <c r="L31" s="2">
        <v>8</v>
      </c>
    </row>
    <row r="32" spans="1:12" ht="12.75">
      <c r="A32">
        <v>31</v>
      </c>
      <c r="B32" s="5">
        <v>41.8</v>
      </c>
      <c r="C32" s="3"/>
      <c r="D32" s="4">
        <v>91</v>
      </c>
      <c r="E32" s="3">
        <f t="shared" si="0"/>
        <v>176.68596640334246</v>
      </c>
      <c r="F32" s="3">
        <f t="shared" si="1"/>
        <v>6.793364130330354</v>
      </c>
      <c r="G32" s="3">
        <f t="shared" si="6"/>
        <v>0.5410520681182421</v>
      </c>
      <c r="H32" s="3">
        <f t="shared" si="3"/>
        <v>142.20663586966964</v>
      </c>
      <c r="I32" s="3">
        <f t="shared" si="4"/>
        <v>108.27590512518655</v>
      </c>
      <c r="J32" s="1">
        <f t="shared" si="5"/>
        <v>38.17590512518655</v>
      </c>
      <c r="K32" s="4">
        <v>22</v>
      </c>
      <c r="L32" s="2">
        <v>8</v>
      </c>
    </row>
    <row r="33" spans="1:12" ht="12.75">
      <c r="A33">
        <v>32</v>
      </c>
      <c r="B33" s="5">
        <v>41.8</v>
      </c>
      <c r="C33" s="3"/>
      <c r="D33" s="4">
        <v>91</v>
      </c>
      <c r="E33" s="3">
        <f t="shared" si="0"/>
        <v>171.7242722467871</v>
      </c>
      <c r="F33" s="3">
        <f t="shared" si="1"/>
        <v>6.990613185151258</v>
      </c>
      <c r="G33" s="3">
        <f t="shared" si="6"/>
        <v>0.5585053606381855</v>
      </c>
      <c r="H33" s="3">
        <f t="shared" si="3"/>
        <v>141.00938681484874</v>
      </c>
      <c r="I33" s="3">
        <f t="shared" si="4"/>
        <v>108.04772069879579</v>
      </c>
      <c r="J33" s="1">
        <f t="shared" si="5"/>
        <v>37.947720698795784</v>
      </c>
      <c r="K33" s="4">
        <v>22</v>
      </c>
      <c r="L33" s="2">
        <v>8</v>
      </c>
    </row>
    <row r="34" spans="1:12" ht="12.75">
      <c r="A34">
        <v>33</v>
      </c>
      <c r="B34" s="5">
        <v>41.8</v>
      </c>
      <c r="C34" s="3"/>
      <c r="D34" s="4">
        <v>91</v>
      </c>
      <c r="E34" s="3">
        <f t="shared" si="0"/>
        <v>167.08313974867636</v>
      </c>
      <c r="F34" s="3">
        <f t="shared" si="1"/>
        <v>7.18580459064318</v>
      </c>
      <c r="G34" s="3">
        <f t="shared" si="6"/>
        <v>0.5759586531581288</v>
      </c>
      <c r="H34" s="3">
        <f t="shared" si="3"/>
        <v>139.8141954093568</v>
      </c>
      <c r="I34" s="3">
        <f t="shared" si="4"/>
        <v>107.81347566345231</v>
      </c>
      <c r="J34" s="1">
        <f t="shared" si="5"/>
        <v>37.71347566345231</v>
      </c>
      <c r="K34" s="4">
        <v>22</v>
      </c>
      <c r="L34" s="2">
        <v>8</v>
      </c>
    </row>
    <row r="35" spans="1:12" ht="12.75">
      <c r="A35">
        <v>34</v>
      </c>
      <c r="B35" s="5">
        <v>41.8</v>
      </c>
      <c r="C35" s="3"/>
      <c r="D35" s="4">
        <v>91</v>
      </c>
      <c r="E35" s="3">
        <f t="shared" si="0"/>
        <v>162.73454014739744</v>
      </c>
      <c r="F35" s="3">
        <f t="shared" si="1"/>
        <v>7.378878501880948</v>
      </c>
      <c r="G35" s="3">
        <f t="shared" si="6"/>
        <v>0.5934119456780721</v>
      </c>
      <c r="H35" s="3">
        <f t="shared" si="3"/>
        <v>138.62112149811907</v>
      </c>
      <c r="I35" s="3">
        <f t="shared" si="4"/>
        <v>107.57327551573387</v>
      </c>
      <c r="J35" s="1">
        <f t="shared" si="5"/>
        <v>37.47327551573387</v>
      </c>
      <c r="K35" s="4">
        <v>22</v>
      </c>
      <c r="L35" s="2">
        <v>8</v>
      </c>
    </row>
    <row r="36" spans="1:12" ht="12.75">
      <c r="A36">
        <v>35</v>
      </c>
      <c r="B36" s="5">
        <v>41.8</v>
      </c>
      <c r="C36" s="3"/>
      <c r="D36" s="4">
        <v>91</v>
      </c>
      <c r="E36" s="3">
        <f t="shared" si="0"/>
        <v>158.65365840151992</v>
      </c>
      <c r="F36" s="3">
        <f t="shared" si="1"/>
        <v>7.569775525191498</v>
      </c>
      <c r="G36" s="3">
        <f t="shared" si="6"/>
        <v>0.6108652381980153</v>
      </c>
      <c r="H36" s="3">
        <f t="shared" si="3"/>
        <v>137.4302244748085</v>
      </c>
      <c r="I36" s="3">
        <f t="shared" si="4"/>
        <v>107.32722817516482</v>
      </c>
      <c r="J36" s="1">
        <f t="shared" si="5"/>
        <v>37.22722817516482</v>
      </c>
      <c r="K36" s="4">
        <v>22</v>
      </c>
      <c r="L36" s="2">
        <v>8</v>
      </c>
    </row>
    <row r="37" spans="1:12" ht="12.75">
      <c r="A37">
        <v>36</v>
      </c>
      <c r="B37" s="5">
        <v>41.8</v>
      </c>
      <c r="C37" s="3"/>
      <c r="D37" s="4">
        <v>91</v>
      </c>
      <c r="E37" s="3">
        <f t="shared" si="0"/>
        <v>154.81844712007126</v>
      </c>
      <c r="F37" s="3">
        <f t="shared" si="1"/>
        <v>7.758436737308581</v>
      </c>
      <c r="G37" s="3">
        <f t="shared" si="6"/>
        <v>0.6283185307179586</v>
      </c>
      <c r="H37" s="3">
        <f t="shared" si="3"/>
        <v>136.24156326269141</v>
      </c>
      <c r="I37" s="3">
        <f t="shared" si="4"/>
        <v>107.07544391255014</v>
      </c>
      <c r="J37" s="1">
        <f t="shared" si="5"/>
        <v>36.97544391255014</v>
      </c>
      <c r="K37" s="4">
        <v>22</v>
      </c>
      <c r="L37" s="2">
        <v>8</v>
      </c>
    </row>
    <row r="38" spans="1:12" ht="12.75">
      <c r="A38">
        <v>37</v>
      </c>
      <c r="B38" s="5">
        <v>41.8</v>
      </c>
      <c r="C38" s="3"/>
      <c r="D38" s="4">
        <v>91</v>
      </c>
      <c r="E38" s="3">
        <f t="shared" si="0"/>
        <v>151.209252842146</v>
      </c>
      <c r="F38" s="3">
        <f t="shared" si="1"/>
        <v>7.944803704900605</v>
      </c>
      <c r="G38" s="3">
        <f t="shared" si="6"/>
        <v>0.6457718232379019</v>
      </c>
      <c r="H38" s="3">
        <f t="shared" si="3"/>
        <v>135.0551962950994</v>
      </c>
      <c r="I38" s="3">
        <f t="shared" si="4"/>
        <v>106.81803527668772</v>
      </c>
      <c r="J38" s="1">
        <f t="shared" si="5"/>
        <v>36.71803527668772</v>
      </c>
      <c r="K38" s="4">
        <v>22</v>
      </c>
      <c r="L38" s="2">
        <v>8</v>
      </c>
    </row>
    <row r="39" spans="1:12" ht="12.75">
      <c r="A39">
        <v>38</v>
      </c>
      <c r="B39" s="5">
        <v>41.8</v>
      </c>
      <c r="C39" s="3"/>
      <c r="D39" s="4">
        <v>91</v>
      </c>
      <c r="E39" s="3">
        <f t="shared" si="0"/>
        <v>147.80850133892972</v>
      </c>
      <c r="F39" s="3">
        <f t="shared" si="1"/>
        <v>8.12881850446544</v>
      </c>
      <c r="G39" s="3">
        <f t="shared" si="6"/>
        <v>0.6632251157578453</v>
      </c>
      <c r="H39" s="3">
        <f t="shared" si="3"/>
        <v>133.87118149553456</v>
      </c>
      <c r="I39" s="3">
        <f t="shared" si="4"/>
        <v>106.5551170195108</v>
      </c>
      <c r="J39" s="1">
        <f t="shared" si="5"/>
        <v>36.4551170195108</v>
      </c>
      <c r="K39" s="4">
        <v>22</v>
      </c>
      <c r="L39" s="2">
        <v>8</v>
      </c>
    </row>
    <row r="40" spans="1:12" ht="12.75">
      <c r="A40">
        <v>39</v>
      </c>
      <c r="B40" s="5">
        <v>41.8</v>
      </c>
      <c r="C40" s="3"/>
      <c r="D40" s="4">
        <v>91</v>
      </c>
      <c r="E40" s="3">
        <f t="shared" si="0"/>
        <v>144.6004313449832</v>
      </c>
      <c r="F40" s="3">
        <f t="shared" si="1"/>
        <v>8.31042374258442</v>
      </c>
      <c r="G40" s="3">
        <f t="shared" si="6"/>
        <v>0.6806784082777885</v>
      </c>
      <c r="H40" s="3">
        <f t="shared" si="3"/>
        <v>132.68957625741558</v>
      </c>
      <c r="I40" s="3">
        <f t="shared" si="4"/>
        <v>106.28680601971855</v>
      </c>
      <c r="J40" s="1">
        <f t="shared" si="5"/>
        <v>36.18680601971855</v>
      </c>
      <c r="K40" s="4">
        <v>22</v>
      </c>
      <c r="L40" s="2">
        <v>8</v>
      </c>
    </row>
    <row r="41" spans="1:12" ht="12.75">
      <c r="A41">
        <v>40</v>
      </c>
      <c r="B41" s="5">
        <v>41.8</v>
      </c>
      <c r="C41" s="3"/>
      <c r="D41" s="4">
        <v>91</v>
      </c>
      <c r="E41" s="3">
        <f t="shared" si="0"/>
        <v>141.57086824429754</v>
      </c>
      <c r="F41" s="3">
        <f t="shared" si="1"/>
        <v>8.48956257652639</v>
      </c>
      <c r="G41" s="3">
        <f t="shared" si="6"/>
        <v>0.6981317007977318</v>
      </c>
      <c r="H41" s="3">
        <f>180-(F41+A41)</f>
        <v>131.5104374234736</v>
      </c>
      <c r="I41" s="3">
        <f t="shared" si="4"/>
        <v>106.01322120495166</v>
      </c>
      <c r="J41" s="1">
        <f t="shared" si="5"/>
        <v>35.91322120495166</v>
      </c>
      <c r="K41" s="4">
        <v>22</v>
      </c>
      <c r="L41" s="2">
        <v>8</v>
      </c>
    </row>
    <row r="42" spans="1:12" ht="12.75">
      <c r="A42">
        <v>41</v>
      </c>
      <c r="B42" s="5">
        <v>41.8</v>
      </c>
      <c r="C42" s="3"/>
      <c r="D42" s="4">
        <v>91</v>
      </c>
      <c r="E42" s="3">
        <f t="shared" si="0"/>
        <v>138.7070308902291</v>
      </c>
      <c r="F42" s="3">
        <f t="shared" si="1"/>
        <v>8.6661787351911</v>
      </c>
      <c r="G42" s="3">
        <f t="shared" si="6"/>
        <v>0.7155849933176751</v>
      </c>
      <c r="H42" s="3">
        <f t="shared" si="3"/>
        <v>130.3338212648089</v>
      </c>
      <c r="I42" s="3">
        <f t="shared" si="4"/>
        <v>105.73448347257553</v>
      </c>
      <c r="J42" s="1">
        <f t="shared" si="5"/>
        <v>35.63448347257553</v>
      </c>
      <c r="K42" s="4">
        <v>22</v>
      </c>
      <c r="L42" s="2">
        <v>8</v>
      </c>
    </row>
    <row r="43" spans="1:12" ht="12.75">
      <c r="A43">
        <v>42</v>
      </c>
      <c r="B43" s="5">
        <v>41.8</v>
      </c>
      <c r="C43" s="3"/>
      <c r="D43" s="4">
        <v>91</v>
      </c>
      <c r="E43" s="3">
        <f t="shared" si="0"/>
        <v>135.99736603767937</v>
      </c>
      <c r="F43" s="3">
        <f t="shared" si="1"/>
        <v>8.840216540379808</v>
      </c>
      <c r="G43" s="3">
        <f t="shared" si="6"/>
        <v>0.7330382858376184</v>
      </c>
      <c r="H43" s="3">
        <f t="shared" si="3"/>
        <v>129.1597834596202</v>
      </c>
      <c r="I43" s="3">
        <f t="shared" si="4"/>
        <v>105.45071560913546</v>
      </c>
      <c r="J43" s="1">
        <f t="shared" si="5"/>
        <v>35.350715609135456</v>
      </c>
      <c r="K43" s="4">
        <v>22</v>
      </c>
      <c r="L43" s="2">
        <v>8</v>
      </c>
    </row>
    <row r="44" spans="1:12" ht="12.75">
      <c r="A44">
        <v>43</v>
      </c>
      <c r="B44" s="5">
        <v>41.8</v>
      </c>
      <c r="C44" s="3"/>
      <c r="D44" s="4">
        <v>91</v>
      </c>
      <c r="E44" s="3">
        <f t="shared" si="0"/>
        <v>133.43140589320586</v>
      </c>
      <c r="F44" s="3">
        <f t="shared" si="1"/>
        <v>9.011620928379397</v>
      </c>
      <c r="G44" s="3">
        <f t="shared" si="6"/>
        <v>0.7504915783575618</v>
      </c>
      <c r="H44" s="3">
        <f t="shared" si="3"/>
        <v>127.9883790716206</v>
      </c>
      <c r="I44" s="3">
        <f t="shared" si="4"/>
        <v>105.16204220854793</v>
      </c>
      <c r="J44" s="1">
        <f t="shared" si="5"/>
        <v>35.06204220854793</v>
      </c>
      <c r="K44" s="4">
        <v>22</v>
      </c>
      <c r="L44" s="2">
        <v>8</v>
      </c>
    </row>
    <row r="45" spans="1:12" ht="12.75">
      <c r="A45">
        <v>44</v>
      </c>
      <c r="B45" s="5">
        <v>41.8</v>
      </c>
      <c r="C45" s="3"/>
      <c r="D45" s="4">
        <v>91</v>
      </c>
      <c r="E45" s="3">
        <f t="shared" si="0"/>
        <v>130.9996451059411</v>
      </c>
      <c r="F45" s="3">
        <f t="shared" si="1"/>
        <v>9.18033747184478</v>
      </c>
      <c r="G45" s="3">
        <f t="shared" si="6"/>
        <v>0.767944870877505</v>
      </c>
      <c r="H45" s="3">
        <f t="shared" si="3"/>
        <v>126.81966252815522</v>
      </c>
      <c r="I45" s="3">
        <f t="shared" si="4"/>
        <v>104.86858958909973</v>
      </c>
      <c r="J45" s="1">
        <f t="shared" si="5"/>
        <v>34.768589589099726</v>
      </c>
      <c r="K45" s="4">
        <v>22</v>
      </c>
      <c r="L45" s="2">
        <v>8</v>
      </c>
    </row>
    <row r="46" spans="1:12" ht="12.75">
      <c r="A46">
        <v>45</v>
      </c>
      <c r="B46" s="5">
        <v>41.8</v>
      </c>
      <c r="C46" s="3"/>
      <c r="D46" s="4">
        <v>91</v>
      </c>
      <c r="E46" s="3">
        <f t="shared" si="0"/>
        <v>128.69343417595167</v>
      </c>
      <c r="F46" s="3">
        <f t="shared" si="1"/>
        <v>9.346312401962914</v>
      </c>
      <c r="G46" s="3">
        <f t="shared" si="6"/>
        <v>0.7853981633974483</v>
      </c>
      <c r="H46" s="3">
        <f t="shared" si="3"/>
        <v>125.6536875980371</v>
      </c>
      <c r="I46" s="3">
        <f t="shared" si="4"/>
        <v>104.57048570932447</v>
      </c>
      <c r="J46" s="1">
        <f t="shared" si="5"/>
        <v>34.47048570932447</v>
      </c>
      <c r="K46" s="4">
        <v>22</v>
      </c>
      <c r="L46" s="2">
        <v>8</v>
      </c>
    </row>
    <row r="47" spans="1:12" ht="12.75">
      <c r="A47">
        <v>46</v>
      </c>
      <c r="B47" s="5">
        <v>41.8</v>
      </c>
      <c r="C47" s="3"/>
      <c r="D47" s="4">
        <v>91</v>
      </c>
      <c r="E47" s="3">
        <f t="shared" si="0"/>
        <v>126.50488678251779</v>
      </c>
      <c r="F47" s="3">
        <f t="shared" si="1"/>
        <v>9.5094926308801</v>
      </c>
      <c r="G47" s="3">
        <f t="shared" si="6"/>
        <v>0.8028514559173916</v>
      </c>
      <c r="H47" s="3">
        <f>180-(F47+A47)</f>
        <v>124.4905073691199</v>
      </c>
      <c r="I47" s="3">
        <f t="shared" si="4"/>
        <v>104.26786008283167</v>
      </c>
      <c r="J47" s="1">
        <f t="shared" si="5"/>
        <v>34.16786008283167</v>
      </c>
      <c r="K47" s="4">
        <v>22</v>
      </c>
      <c r="L47" s="2">
        <v>8</v>
      </c>
    </row>
    <row r="48" spans="1:12" ht="12.75">
      <c r="A48">
        <v>47</v>
      </c>
      <c r="B48" s="5">
        <v>41.8</v>
      </c>
      <c r="C48" s="3"/>
      <c r="D48" s="4">
        <v>91</v>
      </c>
      <c r="E48" s="3">
        <f t="shared" si="0"/>
        <v>124.42679895997217</v>
      </c>
      <c r="F48" s="3">
        <f t="shared" si="1"/>
        <v>9.669825774372887</v>
      </c>
      <c r="G48" s="3">
        <f t="shared" si="6"/>
        <v>0.8203047484373349</v>
      </c>
      <c r="H48" s="3">
        <f t="shared" si="3"/>
        <v>123.3301742256271</v>
      </c>
      <c r="I48" s="3">
        <f t="shared" si="4"/>
        <v>103.96084369216408</v>
      </c>
      <c r="J48" s="1">
        <f t="shared" si="5"/>
        <v>33.860843692164075</v>
      </c>
      <c r="K48" s="4">
        <v>22</v>
      </c>
      <c r="L48" s="2">
        <v>8</v>
      </c>
    </row>
    <row r="49" spans="1:12" ht="12.75">
      <c r="A49">
        <v>48</v>
      </c>
      <c r="B49" s="5">
        <v>41.8</v>
      </c>
      <c r="C49" s="3"/>
      <c r="D49" s="4">
        <v>91</v>
      </c>
      <c r="E49" s="3">
        <f t="shared" si="0"/>
        <v>122.45257839418022</v>
      </c>
      <c r="F49" s="3">
        <f t="shared" si="1"/>
        <v>9.827260174741244</v>
      </c>
      <c r="G49" s="3">
        <f t="shared" si="6"/>
        <v>0.8377580409572782</v>
      </c>
      <c r="H49" s="3">
        <f t="shared" si="3"/>
        <v>122.17273982525876</v>
      </c>
      <c r="I49" s="3">
        <f t="shared" si="4"/>
        <v>103.64956890176325</v>
      </c>
      <c r="J49" s="1">
        <f t="shared" si="5"/>
        <v>33.549568901763244</v>
      </c>
      <c r="K49" s="4">
        <v>22</v>
      </c>
      <c r="L49" s="2">
        <v>8</v>
      </c>
    </row>
    <row r="50" spans="1:12" ht="12.75">
      <c r="A50">
        <v>49</v>
      </c>
      <c r="B50" s="5">
        <v>41.8</v>
      </c>
      <c r="C50" s="3"/>
      <c r="D50" s="4">
        <v>91</v>
      </c>
      <c r="E50" s="3">
        <f t="shared" si="0"/>
        <v>120.57618239474183</v>
      </c>
      <c r="F50" s="3">
        <f t="shared" si="1"/>
        <v>9.981744923901278</v>
      </c>
      <c r="G50" s="3">
        <f t="shared" si="6"/>
        <v>0.8552113334772214</v>
      </c>
      <c r="H50" s="3">
        <f t="shared" si="3"/>
        <v>121.01825507609873</v>
      </c>
      <c r="I50" s="3">
        <f t="shared" si="4"/>
        <v>103.33416937012402</v>
      </c>
      <c r="J50" s="1">
        <f t="shared" si="5"/>
        <v>33.234169370124015</v>
      </c>
      <c r="K50" s="4">
        <v>22</v>
      </c>
      <c r="L50" s="2">
        <v>8</v>
      </c>
    </row>
    <row r="51" spans="1:12" ht="12.75">
      <c r="A51">
        <v>50</v>
      </c>
      <c r="B51" s="5">
        <v>41.8</v>
      </c>
      <c r="C51" s="3"/>
      <c r="D51" s="4">
        <v>91</v>
      </c>
      <c r="E51" s="3">
        <f t="shared" si="0"/>
        <v>118.79206332923735</v>
      </c>
      <c r="F51" s="3">
        <f t="shared" si="1"/>
        <v>10.13322988665329</v>
      </c>
      <c r="G51" s="3">
        <f t="shared" si="6"/>
        <v>0.8726646259971648</v>
      </c>
      <c r="H51" s="3">
        <f t="shared" si="3"/>
        <v>119.86677011334672</v>
      </c>
      <c r="I51" s="3">
        <f t="shared" si="4"/>
        <v>103.01477996122172</v>
      </c>
      <c r="J51" s="1">
        <f t="shared" si="5"/>
        <v>32.91477996122172</v>
      </c>
      <c r="K51" s="4">
        <v>22</v>
      </c>
      <c r="L51" s="2">
        <v>8</v>
      </c>
    </row>
    <row r="52" spans="1:12" ht="12.75">
      <c r="A52">
        <v>51</v>
      </c>
      <c r="B52" s="5">
        <v>41.8</v>
      </c>
      <c r="C52" s="3"/>
      <c r="D52" s="4">
        <v>91</v>
      </c>
      <c r="E52" s="3">
        <f t="shared" si="0"/>
        <v>117.09512049627823</v>
      </c>
      <c r="F52" s="3">
        <f t="shared" si="1"/>
        <v>10.281665724099478</v>
      </c>
      <c r="G52" s="3">
        <f t="shared" si="6"/>
        <v>0.8901179185171081</v>
      </c>
      <c r="H52" s="3">
        <f t="shared" si="3"/>
        <v>118.71833427590053</v>
      </c>
      <c r="I52" s="3">
        <f t="shared" si="4"/>
        <v>102.69153665529898</v>
      </c>
      <c r="J52" s="1">
        <f t="shared" si="5"/>
        <v>32.591536655298974</v>
      </c>
      <c r="K52" s="4">
        <v>22</v>
      </c>
      <c r="L52" s="2">
        <v>8</v>
      </c>
    </row>
    <row r="53" spans="1:12" ht="12.75">
      <c r="A53">
        <v>52</v>
      </c>
      <c r="B53" s="5">
        <v>41.8</v>
      </c>
      <c r="C53" s="3"/>
      <c r="D53" s="4">
        <v>91</v>
      </c>
      <c r="E53" s="3">
        <f t="shared" si="0"/>
        <v>115.48065757160467</v>
      </c>
      <c r="F53" s="3">
        <f t="shared" si="1"/>
        <v>10.427003917184303</v>
      </c>
      <c r="G53" s="3">
        <f t="shared" si="6"/>
        <v>0.9075712110370514</v>
      </c>
      <c r="H53" s="3">
        <f t="shared" si="3"/>
        <v>117.5729960828157</v>
      </c>
      <c r="I53" s="3">
        <f t="shared" si="4"/>
        <v>102.36457645909947</v>
      </c>
      <c r="J53" s="1">
        <f t="shared" si="5"/>
        <v>32.264576459099466</v>
      </c>
      <c r="K53" s="4">
        <v>22</v>
      </c>
      <c r="L53" s="2">
        <v>8</v>
      </c>
    </row>
    <row r="54" spans="1:12" ht="12.75">
      <c r="A54">
        <v>53</v>
      </c>
      <c r="B54" s="5">
        <v>41.8</v>
      </c>
      <c r="C54" s="3"/>
      <c r="D54" s="4">
        <v>91</v>
      </c>
      <c r="E54" s="3">
        <f t="shared" si="0"/>
        <v>113.94434489221653</v>
      </c>
      <c r="F54" s="3">
        <f t="shared" si="1"/>
        <v>10.569196790329064</v>
      </c>
      <c r="G54" s="3">
        <f t="shared" si="6"/>
        <v>0.9250245035569946</v>
      </c>
      <c r="H54" s="3">
        <f t="shared" si="3"/>
        <v>116.43080320967093</v>
      </c>
      <c r="I54" s="3">
        <f t="shared" si="4"/>
        <v>102.03403731563931</v>
      </c>
      <c r="J54" s="1">
        <f t="shared" si="5"/>
        <v>31.93403731563931</v>
      </c>
      <c r="K54" s="4">
        <v>22</v>
      </c>
      <c r="L54" s="2">
        <v>8</v>
      </c>
    </row>
    <row r="55" spans="1:12" ht="12.75">
      <c r="A55">
        <v>54</v>
      </c>
      <c r="B55" s="5">
        <v>41.8</v>
      </c>
      <c r="C55" s="3"/>
      <c r="D55" s="4">
        <v>91</v>
      </c>
      <c r="E55" s="3">
        <f t="shared" si="0"/>
        <v>112.48218595248086</v>
      </c>
      <c r="F55" s="3">
        <f t="shared" si="1"/>
        <v>10.708197535130994</v>
      </c>
      <c r="G55" s="3">
        <f t="shared" si="6"/>
        <v>0.9424777960769379</v>
      </c>
      <c r="H55" s="3">
        <f t="shared" si="3"/>
        <v>115.29180246486901</v>
      </c>
      <c r="I55" s="3">
        <f t="shared" si="4"/>
        <v>101.70005801360865</v>
      </c>
      <c r="J55" s="1">
        <f t="shared" si="5"/>
        <v>31.600058013608653</v>
      </c>
      <c r="K55" s="4">
        <v>22</v>
      </c>
      <c r="L55" s="2">
        <v>8</v>
      </c>
    </row>
    <row r="56" spans="1:12" ht="12.75">
      <c r="A56">
        <v>55</v>
      </c>
      <c r="B56" s="5">
        <v>41.8</v>
      </c>
      <c r="C56" s="3"/>
      <c r="D56" s="4">
        <v>91</v>
      </c>
      <c r="E56" s="3">
        <f t="shared" si="0"/>
        <v>111.0904875772925</v>
      </c>
      <c r="F56" s="3">
        <f t="shared" si="1"/>
        <v>10.843960234095917</v>
      </c>
      <c r="G56" s="3">
        <f t="shared" si="6"/>
        <v>0.9599310885968813</v>
      </c>
      <c r="H56" s="3">
        <f t="shared" si="3"/>
        <v>114.15603976590408</v>
      </c>
      <c r="I56" s="3">
        <f t="shared" si="4"/>
        <v>101.36277809649783</v>
      </c>
      <c r="J56" s="1">
        <f t="shared" si="5"/>
        <v>31.262778096497833</v>
      </c>
      <c r="K56" s="4">
        <v>22</v>
      </c>
      <c r="L56" s="2">
        <v>8</v>
      </c>
    </row>
    <row r="57" spans="1:12" ht="12.75">
      <c r="A57">
        <v>56</v>
      </c>
      <c r="B57" s="5">
        <v>41.8</v>
      </c>
      <c r="C57" s="3"/>
      <c r="D57" s="4">
        <v>91</v>
      </c>
      <c r="E57" s="3">
        <f t="shared" si="0"/>
        <v>109.76583331385538</v>
      </c>
      <c r="F57" s="3">
        <f t="shared" si="1"/>
        <v>10.976439884372287</v>
      </c>
      <c r="G57" s="3">
        <f t="shared" si="6"/>
        <v>0.9773843811168246</v>
      </c>
      <c r="H57" s="3">
        <f t="shared" si="3"/>
        <v>113.02356011562772</v>
      </c>
      <c r="I57" s="3">
        <f t="shared" si="4"/>
        <v>101.02233777154362</v>
      </c>
      <c r="J57" s="1">
        <f t="shared" si="5"/>
        <v>30.922337771543617</v>
      </c>
      <c r="K57" s="4">
        <v>22</v>
      </c>
      <c r="L57" s="2">
        <v>8</v>
      </c>
    </row>
    <row r="58" spans="1:12" ht="12.75">
      <c r="A58">
        <v>57</v>
      </c>
      <c r="B58" s="5">
        <v>41.8</v>
      </c>
      <c r="C58" s="3"/>
      <c r="D58" s="4">
        <v>91</v>
      </c>
      <c r="E58" s="3">
        <f t="shared" si="0"/>
        <v>108.50505964807121</v>
      </c>
      <c r="F58" s="3">
        <f t="shared" si="1"/>
        <v>11.10559242145334</v>
      </c>
      <c r="G58" s="3">
        <f t="shared" si="6"/>
        <v>0.9948376736367679</v>
      </c>
      <c r="H58" s="3">
        <f t="shared" si="3"/>
        <v>111.89440757854666</v>
      </c>
      <c r="I58" s="3">
        <f t="shared" si="4"/>
        <v>100.67887781859368</v>
      </c>
      <c r="J58" s="1">
        <f t="shared" si="5"/>
        <v>30.578877818593675</v>
      </c>
      <c r="K58" s="4">
        <v>22</v>
      </c>
      <c r="L58" s="2">
        <v>8</v>
      </c>
    </row>
    <row r="59" spans="1:12" ht="12.75">
      <c r="A59">
        <v>58</v>
      </c>
      <c r="B59" s="5">
        <v>41.8</v>
      </c>
      <c r="C59" s="3"/>
      <c r="D59" s="4">
        <v>91</v>
      </c>
      <c r="E59" s="3">
        <f t="shared" si="0"/>
        <v>107.30523470595078</v>
      </c>
      <c r="F59" s="3">
        <f t="shared" si="1"/>
        <v>11.231374742813019</v>
      </c>
      <c r="G59" s="3">
        <f t="shared" si="6"/>
        <v>1.0122909661567112</v>
      </c>
      <c r="H59" s="3">
        <f t="shared" si="3"/>
        <v>110.76862525718698</v>
      </c>
      <c r="I59" s="3">
        <f t="shared" si="4"/>
        <v>100.33253949898821</v>
      </c>
      <c r="J59" s="1">
        <f t="shared" si="5"/>
        <v>30.23253949898821</v>
      </c>
      <c r="K59" s="4">
        <v>22</v>
      </c>
      <c r="L59" s="2">
        <v>8</v>
      </c>
    </row>
    <row r="60" spans="1:12" ht="12.75">
      <c r="A60">
        <v>59</v>
      </c>
      <c r="B60" s="5">
        <v>41.8</v>
      </c>
      <c r="C60" s="3"/>
      <c r="D60" s="4">
        <v>91</v>
      </c>
      <c r="E60" s="3">
        <f t="shared" si="0"/>
        <v>106.16363914659507</v>
      </c>
      <c r="F60" s="3">
        <f t="shared" si="1"/>
        <v>11.353744731440335</v>
      </c>
      <c r="G60" s="3">
        <f t="shared" si="6"/>
        <v>1.0297442586766545</v>
      </c>
      <c r="H60" s="3">
        <f>180-(F60+A60)</f>
        <v>109.64625526855967</v>
      </c>
      <c r="I60" s="3">
        <f t="shared" si="4"/>
        <v>99.98346446455919</v>
      </c>
      <c r="J60" s="1">
        <f t="shared" si="5"/>
        <v>29.88346446455919</v>
      </c>
      <c r="K60" s="4">
        <v>22</v>
      </c>
      <c r="L60" s="2">
        <v>8</v>
      </c>
    </row>
    <row r="61" spans="1:12" ht="12.75">
      <c r="A61">
        <v>60</v>
      </c>
      <c r="B61" s="5">
        <v>41.8</v>
      </c>
      <c r="C61" s="3"/>
      <c r="D61" s="4">
        <v>91</v>
      </c>
      <c r="E61" s="3">
        <f t="shared" si="0"/>
        <v>105.0777489925119</v>
      </c>
      <c r="F61" s="3">
        <f t="shared" si="1"/>
        <v>11.472661279235957</v>
      </c>
      <c r="G61" s="3">
        <f t="shared" si="6"/>
        <v>1.0471975511965976</v>
      </c>
      <c r="H61" s="3">
        <f t="shared" si="3"/>
        <v>108.52733872076405</v>
      </c>
      <c r="I61" s="3">
        <f t="shared" si="4"/>
        <v>99.63179466684892</v>
      </c>
      <c r="J61" s="1">
        <f t="shared" si="5"/>
        <v>29.531794666848917</v>
      </c>
      <c r="K61" s="4">
        <v>22</v>
      </c>
      <c r="L61" s="2">
        <v>8</v>
      </c>
    </row>
    <row r="62" spans="1:12" ht="12.75">
      <c r="A62">
        <v>61</v>
      </c>
      <c r="B62" s="5">
        <v>41.8</v>
      </c>
      <c r="C62" s="3"/>
      <c r="D62" s="4">
        <v>91</v>
      </c>
      <c r="E62" s="3">
        <f t="shared" si="0"/>
        <v>104.04522017647213</v>
      </c>
      <c r="F62" s="3">
        <f t="shared" si="1"/>
        <v>11.588084310234079</v>
      </c>
      <c r="G62" s="3">
        <f t="shared" si="6"/>
        <v>1.064650843716541</v>
      </c>
      <c r="H62" s="3">
        <f t="shared" si="3"/>
        <v>107.41191568976592</v>
      </c>
      <c r="I62" s="3">
        <f t="shared" si="4"/>
        <v>99.27767226664997</v>
      </c>
      <c r="J62" s="1">
        <f t="shared" si="5"/>
        <v>29.17767226664997</v>
      </c>
      <c r="K62" s="4">
        <v>22</v>
      </c>
      <c r="L62" s="2">
        <v>8</v>
      </c>
    </row>
    <row r="63" spans="1:12" ht="12.75">
      <c r="A63">
        <v>62</v>
      </c>
      <c r="B63" s="5">
        <v>41.8</v>
      </c>
      <c r="C63" s="3"/>
      <c r="D63" s="4">
        <v>91</v>
      </c>
      <c r="E63" s="3">
        <f t="shared" si="0"/>
        <v>103.06387461270258</v>
      </c>
      <c r="F63" s="3">
        <f t="shared" si="1"/>
        <v>11.699974803611747</v>
      </c>
      <c r="G63" s="3">
        <f t="shared" si="6"/>
        <v>1.0821041362364843</v>
      </c>
      <c r="H63" s="3">
        <f t="shared" si="3"/>
        <v>106.30002519638825</v>
      </c>
      <c r="I63" s="3">
        <f t="shared" si="4"/>
        <v>98.92123954397042</v>
      </c>
      <c r="J63" s="1">
        <f t="shared" si="5"/>
        <v>28.821239543970414</v>
      </c>
      <c r="K63" s="4">
        <v>22</v>
      </c>
      <c r="L63" s="2">
        <v>8</v>
      </c>
    </row>
    <row r="64" spans="1:12" ht="12.75">
      <c r="A64">
        <v>63</v>
      </c>
      <c r="B64" s="5">
        <v>41.8</v>
      </c>
      <c r="C64" s="3"/>
      <c r="D64" s="4">
        <v>91</v>
      </c>
      <c r="E64" s="3">
        <f t="shared" si="0"/>
        <v>102.13168762472684</v>
      </c>
      <c r="F64" s="3">
        <f t="shared" si="1"/>
        <v>11.80829481644749</v>
      </c>
      <c r="G64" s="3">
        <f t="shared" si="6"/>
        <v>1.0995574287564276</v>
      </c>
      <c r="H64" s="3">
        <f t="shared" si="3"/>
        <v>105.19170518355251</v>
      </c>
      <c r="I64" s="3">
        <f t="shared" si="4"/>
        <v>98.56263880852762</v>
      </c>
      <c r="J64" s="1">
        <f t="shared" si="5"/>
        <v>28.462638808527622</v>
      </c>
      <c r="K64" s="4">
        <v>22</v>
      </c>
      <c r="L64" s="2">
        <v>8</v>
      </c>
    </row>
    <row r="65" spans="1:12" ht="12.75">
      <c r="A65">
        <v>64</v>
      </c>
      <c r="B65" s="5">
        <v>41.8</v>
      </c>
      <c r="C65" s="3"/>
      <c r="D65" s="4">
        <v>91</v>
      </c>
      <c r="E65" s="3">
        <f t="shared" si="0"/>
        <v>101.2467765832422</v>
      </c>
      <c r="F65" s="3">
        <f t="shared" si="1"/>
        <v>11.913007506190265</v>
      </c>
      <c r="G65" s="3">
        <f t="shared" si="6"/>
        <v>1.117010721276371</v>
      </c>
      <c r="H65" s="3">
        <f t="shared" si="3"/>
        <v>104.08699249380973</v>
      </c>
      <c r="I65" s="3">
        <f t="shared" si="4"/>
        <v>98.20201231087486</v>
      </c>
      <c r="J65" s="1">
        <f t="shared" si="5"/>
        <v>28.102012310874862</v>
      </c>
      <c r="K65" s="4">
        <v>22</v>
      </c>
      <c r="L65" s="2">
        <v>8</v>
      </c>
    </row>
    <row r="66" spans="1:12" ht="12.75">
      <c r="A66">
        <v>65</v>
      </c>
      <c r="B66" s="5">
        <v>41.8</v>
      </c>
      <c r="C66" s="3"/>
      <c r="D66" s="4">
        <v>91</v>
      </c>
      <c r="E66" s="3">
        <f t="shared" si="0"/>
        <v>100.40739062558676</v>
      </c>
      <c r="F66" s="3">
        <f t="shared" si="1"/>
        <v>12.014077152799773</v>
      </c>
      <c r="G66" s="3">
        <f t="shared" si="6"/>
        <v>1.1344640137963142</v>
      </c>
      <c r="H66" s="3">
        <f t="shared" si="3"/>
        <v>102.98592284720023</v>
      </c>
      <c r="I66" s="3">
        <f t="shared" si="4"/>
        <v>97.83950215426518</v>
      </c>
      <c r="J66" s="1">
        <f t="shared" si="5"/>
        <v>27.739502154265175</v>
      </c>
      <c r="K66" s="4">
        <v>22</v>
      </c>
      <c r="L66" s="2">
        <v>8</v>
      </c>
    </row>
    <row r="67" spans="1:12" ht="12.75">
      <c r="A67">
        <v>66</v>
      </c>
      <c r="B67" s="5">
        <v>41.8</v>
      </c>
      <c r="C67" s="3"/>
      <c r="D67" s="4">
        <v>91</v>
      </c>
      <c r="E67" s="3">
        <f aca="true" t="shared" si="7" ref="E67:E130">D67/(SIN(G67))</f>
        <v>99.61190134405025</v>
      </c>
      <c r="F67" s="3">
        <f aca="true" t="shared" si="8" ref="F67:F130">DEGREES(ASIN((0.5*B67)/E67))</f>
        <v>12.111469180518482</v>
      </c>
      <c r="G67" s="3">
        <f t="shared" si="6"/>
        <v>1.1519173063162575</v>
      </c>
      <c r="H67" s="3">
        <f>180-(F67+A67)</f>
        <v>101.88853081948152</v>
      </c>
      <c r="I67" s="3">
        <f aca="true" t="shared" si="9" ref="I67:I130">E67*SIN(H67*PI()/180)</f>
        <v>97.47525020735631</v>
      </c>
      <c r="J67" s="1">
        <f aca="true" t="shared" si="10" ref="J67:J130">I67-D67+(0.5*B67)</f>
        <v>27.37525020735631</v>
      </c>
      <c r="K67" s="4">
        <v>22</v>
      </c>
      <c r="L67" s="2">
        <v>8</v>
      </c>
    </row>
    <row r="68" spans="1:12" ht="12.75">
      <c r="A68">
        <v>67</v>
      </c>
      <c r="B68" s="5">
        <v>41.8</v>
      </c>
      <c r="C68" s="3"/>
      <c r="D68" s="4">
        <v>91</v>
      </c>
      <c r="E68" s="3">
        <f t="shared" si="7"/>
        <v>98.85879434388195</v>
      </c>
      <c r="F68" s="3">
        <f t="shared" si="8"/>
        <v>12.20515017923593</v>
      </c>
      <c r="G68" s="3">
        <f t="shared" si="6"/>
        <v>1.1693705988362009</v>
      </c>
      <c r="H68" s="3">
        <f>180-(F68+A68)</f>
        <v>100.79484982076407</v>
      </c>
      <c r="I68" s="3">
        <f t="shared" si="9"/>
        <v>97.1093980178607</v>
      </c>
      <c r="J68" s="1">
        <f t="shared" si="10"/>
        <v>27.009398017860697</v>
      </c>
      <c r="K68" s="4">
        <v>22</v>
      </c>
      <c r="L68" s="2">
        <v>8</v>
      </c>
    </row>
    <row r="69" spans="1:12" ht="12.75">
      <c r="A69">
        <v>68</v>
      </c>
      <c r="B69" s="5">
        <v>41.8</v>
      </c>
      <c r="C69" s="3"/>
      <c r="D69" s="4">
        <v>91</v>
      </c>
      <c r="E69" s="3">
        <f t="shared" si="7"/>
        <v>98.14666158366009</v>
      </c>
      <c r="F69" s="3">
        <f t="shared" si="8"/>
        <v>12.295087925405687</v>
      </c>
      <c r="G69" s="3">
        <f t="shared" si="6"/>
        <v>1.1868238913561442</v>
      </c>
      <c r="H69" s="3">
        <f>180-(F69+A69)</f>
        <v>99.70491207459432</v>
      </c>
      <c r="I69" s="3">
        <f t="shared" si="9"/>
        <v>96.7420867272434</v>
      </c>
      <c r="J69" s="1">
        <f t="shared" si="10"/>
        <v>26.642086727243402</v>
      </c>
      <c r="K69" s="4">
        <v>22</v>
      </c>
      <c r="L69" s="2">
        <v>8</v>
      </c>
    </row>
    <row r="70" spans="1:12" ht="12.75">
      <c r="A70">
        <v>69</v>
      </c>
      <c r="B70" s="5">
        <v>41.8</v>
      </c>
      <c r="C70" s="3"/>
      <c r="D70" s="4">
        <v>91</v>
      </c>
      <c r="E70" s="3">
        <f t="shared" si="7"/>
        <v>97.47419442096964</v>
      </c>
      <c r="F70" s="3">
        <f t="shared" si="8"/>
        <v>12.381251402475431</v>
      </c>
      <c r="G70" s="3">
        <f t="shared" si="6"/>
        <v>1.2042771838760873</v>
      </c>
      <c r="H70" s="3">
        <f>180-(F70+A70)</f>
        <v>98.61874859752457</v>
      </c>
      <c r="I70" s="3">
        <f t="shared" si="9"/>
        <v>96.37345698657045</v>
      </c>
      <c r="J70" s="1">
        <f t="shared" si="10"/>
        <v>26.273456986570444</v>
      </c>
      <c r="K70" s="4">
        <v>22</v>
      </c>
      <c r="L70" s="2">
        <v>8</v>
      </c>
    </row>
    <row r="71" spans="1:12" ht="12.75">
      <c r="A71">
        <v>70</v>
      </c>
      <c r="B71" s="5">
        <v>41.8</v>
      </c>
      <c r="C71" s="3"/>
      <c r="D71" s="4">
        <v>91</v>
      </c>
      <c r="E71" s="3">
        <f t="shared" si="7"/>
        <v>96.84017729530801</v>
      </c>
      <c r="F71" s="3">
        <f t="shared" si="8"/>
        <v>12.463610820791038</v>
      </c>
      <c r="G71" s="3">
        <f t="shared" si="6"/>
        <v>1.2217304763960306</v>
      </c>
      <c r="H71" s="3">
        <f aca="true" t="shared" si="11" ref="H71:H88">180-(F71+A71)</f>
        <v>97.53638917920897</v>
      </c>
      <c r="I71" s="3">
        <f t="shared" si="9"/>
        <v>96.00364887360855</v>
      </c>
      <c r="J71" s="1">
        <f t="shared" si="10"/>
        <v>25.903648873608553</v>
      </c>
      <c r="K71" s="4">
        <v>22</v>
      </c>
      <c r="L71" s="2">
        <v>8</v>
      </c>
    </row>
    <row r="72" spans="1:12" ht="12.75">
      <c r="A72">
        <v>71</v>
      </c>
      <c r="B72" s="5">
        <v>41.8</v>
      </c>
      <c r="C72" s="3"/>
      <c r="D72" s="4">
        <v>91</v>
      </c>
      <c r="E72" s="3">
        <f t="shared" si="7"/>
        <v>96.24348198798704</v>
      </c>
      <c r="F72" s="3">
        <f t="shared" si="8"/>
        <v>12.542137636935685</v>
      </c>
      <c r="G72" s="3">
        <f t="shared" si="6"/>
        <v>1.239183768915974</v>
      </c>
      <c r="H72" s="3">
        <f t="shared" si="11"/>
        <v>96.45786236306432</v>
      </c>
      <c r="I72" s="3">
        <f t="shared" si="9"/>
        <v>95.63280181127628</v>
      </c>
      <c r="J72" s="1">
        <f t="shared" si="10"/>
        <v>25.53280181127628</v>
      </c>
      <c r="K72" s="4">
        <v>22</v>
      </c>
      <c r="L72" s="2">
        <v>8</v>
      </c>
    </row>
    <row r="73" spans="1:12" ht="12.75">
      <c r="A73">
        <v>72</v>
      </c>
      <c r="B73" s="5">
        <v>41.8</v>
      </c>
      <c r="C73" s="3"/>
      <c r="D73" s="4">
        <v>91</v>
      </c>
      <c r="E73" s="3">
        <f t="shared" si="7"/>
        <v>95.68306240568232</v>
      </c>
      <c r="F73" s="3">
        <f t="shared" si="8"/>
        <v>12.616804572465744</v>
      </c>
      <c r="G73" s="3">
        <f t="shared" si="6"/>
        <v>1.2566370614359172</v>
      </c>
      <c r="H73" s="3">
        <f t="shared" si="11"/>
        <v>95.38319542753426</v>
      </c>
      <c r="I73" s="3">
        <f t="shared" si="9"/>
        <v>95.26105448754424</v>
      </c>
      <c r="J73" s="1">
        <f t="shared" si="10"/>
        <v>25.16105448754424</v>
      </c>
      <c r="K73" s="4">
        <v>22</v>
      </c>
      <c r="L73" s="2">
        <v>8</v>
      </c>
    </row>
    <row r="74" spans="1:12" ht="12.75">
      <c r="A74">
        <v>73</v>
      </c>
      <c r="B74" s="5">
        <v>41.8</v>
      </c>
      <c r="C74" s="3"/>
      <c r="D74" s="4">
        <v>91</v>
      </c>
      <c r="E74" s="3">
        <f t="shared" si="7"/>
        <v>95.15794984033047</v>
      </c>
      <c r="F74" s="3">
        <f t="shared" si="8"/>
        <v>12.68758563200571</v>
      </c>
      <c r="G74" s="3">
        <f t="shared" si="6"/>
        <v>1.2740903539558606</v>
      </c>
      <c r="H74" s="3">
        <f t="shared" si="11"/>
        <v>94.3124143679943</v>
      </c>
      <c r="I74" s="3">
        <f t="shared" si="9"/>
        <v>94.88854477688126</v>
      </c>
      <c r="J74" s="1">
        <f t="shared" si="10"/>
        <v>24.78854477688126</v>
      </c>
      <c r="K74" s="4">
        <v>22</v>
      </c>
      <c r="L74" s="2">
        <v>8</v>
      </c>
    </row>
    <row r="75" spans="1:12" ht="12.75">
      <c r="A75">
        <v>74</v>
      </c>
      <c r="B75" s="5">
        <v>41.8</v>
      </c>
      <c r="C75" s="3"/>
      <c r="D75" s="4">
        <v>91</v>
      </c>
      <c r="E75" s="3">
        <f t="shared" si="7"/>
        <v>94.66724866340579</v>
      </c>
      <c r="F75" s="3">
        <f t="shared" si="8"/>
        <v>12.754456120665264</v>
      </c>
      <c r="G75" s="3">
        <f t="shared" si="6"/>
        <v>1.2915436464758039</v>
      </c>
      <c r="H75" s="3">
        <f t="shared" si="11"/>
        <v>93.24554387933473</v>
      </c>
      <c r="I75" s="3">
        <f t="shared" si="9"/>
        <v>94.51540966333982</v>
      </c>
      <c r="J75" s="1">
        <f t="shared" si="10"/>
        <v>24.415409663339823</v>
      </c>
      <c r="K75" s="4">
        <v>22</v>
      </c>
      <c r="L75" s="2">
        <v>8</v>
      </c>
    </row>
    <row r="76" spans="1:12" ht="12.75">
      <c r="A76">
        <v>75</v>
      </c>
      <c r="B76" s="5">
        <v>41.8</v>
      </c>
      <c r="C76" s="3"/>
      <c r="D76" s="4">
        <v>91</v>
      </c>
      <c r="E76" s="3">
        <f t="shared" si="7"/>
        <v>94.21013241731755</v>
      </c>
      <c r="F76" s="3">
        <f t="shared" si="8"/>
        <v>12.817392660742492</v>
      </c>
      <c r="G76" s="3">
        <f t="shared" si="6"/>
        <v>1.3089969389957472</v>
      </c>
      <c r="H76" s="3">
        <f t="shared" si="11"/>
        <v>92.18260733925752</v>
      </c>
      <c r="I76" s="3">
        <f t="shared" si="9"/>
        <v>94.14178516537324</v>
      </c>
      <c r="J76" s="1">
        <f t="shared" si="10"/>
        <v>24.041785165373234</v>
      </c>
      <c r="K76" s="4">
        <v>22</v>
      </c>
      <c r="L76" s="2">
        <v>8</v>
      </c>
    </row>
    <row r="77" spans="1:12" ht="12.75">
      <c r="A77">
        <v>76</v>
      </c>
      <c r="B77" s="5">
        <v>41.8</v>
      </c>
      <c r="C77" s="3"/>
      <c r="D77" s="4">
        <v>91</v>
      </c>
      <c r="E77" s="3">
        <f t="shared" si="7"/>
        <v>93.78584027084072</v>
      </c>
      <c r="F77" s="3">
        <f t="shared" si="8"/>
        <v>12.87637320767829</v>
      </c>
      <c r="G77" s="3">
        <f t="shared" si="6"/>
        <v>1.3264502315156905</v>
      </c>
      <c r="H77" s="3">
        <f t="shared" si="11"/>
        <v>91.12362679232172</v>
      </c>
      <c r="I77" s="3">
        <f t="shared" si="9"/>
        <v>93.76780626247275</v>
      </c>
      <c r="J77" s="1">
        <f t="shared" si="10"/>
        <v>23.667806262472745</v>
      </c>
      <c r="K77" s="4">
        <v>22</v>
      </c>
      <c r="L77" s="2">
        <v>8</v>
      </c>
    </row>
    <row r="78" spans="1:12" ht="12.75">
      <c r="A78">
        <v>77</v>
      </c>
      <c r="B78" s="5">
        <v>41.8</v>
      </c>
      <c r="C78" s="3"/>
      <c r="D78" s="4">
        <v>91</v>
      </c>
      <c r="E78" s="3">
        <f t="shared" si="7"/>
        <v>93.39367380919863</v>
      </c>
      <c r="F78" s="3">
        <f t="shared" si="8"/>
        <v>12.931377065228212</v>
      </c>
      <c r="G78" s="3">
        <f t="shared" si="6"/>
        <v>1.3439035240356338</v>
      </c>
      <c r="H78" s="3">
        <f t="shared" si="11"/>
        <v>90.06862293477178</v>
      </c>
      <c r="I78" s="3">
        <f t="shared" si="9"/>
        <v>93.3936068237112</v>
      </c>
      <c r="J78" s="1">
        <f t="shared" si="10"/>
        <v>23.293606823711194</v>
      </c>
      <c r="K78" s="4">
        <v>22</v>
      </c>
      <c r="L78" s="2">
        <v>8</v>
      </c>
    </row>
    <row r="79" spans="1:12" ht="12.75">
      <c r="A79">
        <v>78</v>
      </c>
      <c r="B79" s="5">
        <v>41.8</v>
      </c>
      <c r="C79" s="3"/>
      <c r="D79" s="4">
        <v>91</v>
      </c>
      <c r="E79" s="3">
        <f t="shared" si="7"/>
        <v>93.03299413271768</v>
      </c>
      <c r="F79" s="3">
        <f t="shared" si="8"/>
        <v>12.982384899819293</v>
      </c>
      <c r="G79" s="3">
        <f aca="true" t="shared" si="12" ref="G79:G142">2*PI()/360*A79</f>
        <v>1.361356816555577</v>
      </c>
      <c r="H79" s="3">
        <f t="shared" si="11"/>
        <v>89.0176151001807</v>
      </c>
      <c r="I79" s="3">
        <f t="shared" si="9"/>
        <v>93.0193195382759</v>
      </c>
      <c r="J79" s="1">
        <f t="shared" si="10"/>
        <v>22.919319538275893</v>
      </c>
      <c r="K79" s="4">
        <v>22</v>
      </c>
      <c r="L79" s="2">
        <v>8</v>
      </c>
    </row>
    <row r="80" spans="1:12" ht="12.75">
      <c r="A80">
        <v>79</v>
      </c>
      <c r="B80" s="5">
        <v>41.8</v>
      </c>
      <c r="C80" s="3"/>
      <c r="D80" s="4">
        <v>91</v>
      </c>
      <c r="E80" s="3">
        <f t="shared" si="7"/>
        <v>92.7032192409245</v>
      </c>
      <c r="F80" s="3">
        <f t="shared" si="8"/>
        <v>13.029378754060845</v>
      </c>
      <c r="G80" s="3">
        <f t="shared" si="12"/>
        <v>1.3788101090755203</v>
      </c>
      <c r="H80" s="3">
        <f t="shared" si="11"/>
        <v>87.97062124593916</v>
      </c>
      <c r="I80" s="3">
        <f t="shared" si="9"/>
        <v>92.64507584806998</v>
      </c>
      <c r="J80" s="1">
        <f t="shared" si="10"/>
        <v>22.545075848069978</v>
      </c>
      <c r="K80" s="4">
        <v>22</v>
      </c>
      <c r="L80" s="2">
        <v>8</v>
      </c>
    </row>
    <row r="81" spans="1:12" ht="12.75">
      <c r="A81">
        <v>80</v>
      </c>
      <c r="B81" s="5">
        <v>41.8</v>
      </c>
      <c r="C81" s="3"/>
      <c r="D81" s="4">
        <v>91</v>
      </c>
      <c r="E81" s="3">
        <f t="shared" si="7"/>
        <v>92.40382168160279</v>
      </c>
      <c r="F81" s="3">
        <f t="shared" si="8"/>
        <v>13.07234205937973</v>
      </c>
      <c r="G81" s="3">
        <f t="shared" si="12"/>
        <v>1.3962634015954636</v>
      </c>
      <c r="H81" s="3">
        <f t="shared" si="11"/>
        <v>86.92765794062026</v>
      </c>
      <c r="I81" s="3">
        <f t="shared" si="9"/>
        <v>92.27100588245861</v>
      </c>
      <c r="J81" s="1">
        <f t="shared" si="10"/>
        <v>22.17100588245861</v>
      </c>
      <c r="K81" s="4">
        <v>22</v>
      </c>
      <c r="L81" s="2">
        <v>8</v>
      </c>
    </row>
    <row r="82" spans="1:12" ht="12.75">
      <c r="A82">
        <v>81</v>
      </c>
      <c r="B82" s="5">
        <v>41.8</v>
      </c>
      <c r="C82" s="3"/>
      <c r="D82" s="4">
        <v>91</v>
      </c>
      <c r="E82" s="3">
        <f t="shared" si="7"/>
        <v>92.13432644670826</v>
      </c>
      <c r="F82" s="3">
        <f t="shared" si="8"/>
        <v>13.11125964775237</v>
      </c>
      <c r="G82" s="3">
        <f t="shared" si="12"/>
        <v>1.413716694115407</v>
      </c>
      <c r="H82" s="3">
        <f t="shared" si="11"/>
        <v>85.88874035224762</v>
      </c>
      <c r="I82" s="3">
        <f t="shared" si="9"/>
        <v>91.89723839523121</v>
      </c>
      <c r="J82" s="1">
        <f t="shared" si="10"/>
        <v>21.79723839523121</v>
      </c>
      <c r="K82" s="4">
        <v>22</v>
      </c>
      <c r="L82" s="2">
        <v>8</v>
      </c>
    </row>
    <row r="83" spans="1:12" ht="12.75">
      <c r="A83">
        <v>82</v>
      </c>
      <c r="B83" s="5">
        <v>41.8</v>
      </c>
      <c r="C83" s="3"/>
      <c r="D83" s="4">
        <v>91</v>
      </c>
      <c r="E83" s="3">
        <f t="shared" si="7"/>
        <v>91.89430909919425</v>
      </c>
      <c r="F83" s="3">
        <f t="shared" si="8"/>
        <v>13.14611776250743</v>
      </c>
      <c r="G83" s="3">
        <f t="shared" si="12"/>
        <v>1.4311699866353502</v>
      </c>
      <c r="H83" s="3">
        <f>180-(F83+A83)</f>
        <v>84.85388223749257</v>
      </c>
      <c r="I83" s="3">
        <f t="shared" si="9"/>
        <v>91.52390070384826</v>
      </c>
      <c r="J83" s="1">
        <f t="shared" si="10"/>
        <v>21.423900703848254</v>
      </c>
      <c r="K83" s="4">
        <v>22</v>
      </c>
      <c r="L83" s="2">
        <v>8</v>
      </c>
    </row>
    <row r="84" spans="1:12" ht="12.75">
      <c r="A84">
        <v>83</v>
      </c>
      <c r="B84" s="5">
        <v>41.8</v>
      </c>
      <c r="C84" s="3"/>
      <c r="D84" s="4">
        <v>91</v>
      </c>
      <c r="E84" s="3">
        <f t="shared" si="7"/>
        <v>91.68339411675521</v>
      </c>
      <c r="F84" s="3">
        <f t="shared" si="8"/>
        <v>13.1769040681751</v>
      </c>
      <c r="G84" s="3">
        <f t="shared" si="12"/>
        <v>1.4486232791552935</v>
      </c>
      <c r="H84" s="3">
        <f t="shared" si="11"/>
        <v>83.8230959318249</v>
      </c>
      <c r="I84" s="3">
        <f t="shared" si="9"/>
        <v>91.15111863103567</v>
      </c>
      <c r="J84" s="1">
        <f t="shared" si="10"/>
        <v>21.05111863103567</v>
      </c>
      <c r="K84" s="4">
        <v>22</v>
      </c>
      <c r="L84" s="2">
        <v>8</v>
      </c>
    </row>
    <row r="85" spans="1:12" ht="12.75">
      <c r="A85">
        <v>84</v>
      </c>
      <c r="B85" s="5">
        <v>41.8</v>
      </c>
      <c r="C85" s="3"/>
      <c r="D85" s="4">
        <v>91</v>
      </c>
      <c r="E85" s="3">
        <f t="shared" si="7"/>
        <v>91.50125344028</v>
      </c>
      <c r="F85" s="3">
        <f t="shared" si="8"/>
        <v>13.20360765936083</v>
      </c>
      <c r="G85" s="3">
        <f t="shared" si="12"/>
        <v>1.4660765716752369</v>
      </c>
      <c r="H85" s="3">
        <f t="shared" si="11"/>
        <v>82.79639234063917</v>
      </c>
      <c r="I85" s="3">
        <f t="shared" si="9"/>
        <v>90.77901644878645</v>
      </c>
      <c r="J85" s="1">
        <f t="shared" si="10"/>
        <v>20.67901644878645</v>
      </c>
      <c r="K85" s="4">
        <v>22</v>
      </c>
      <c r="L85" s="2">
        <v>8</v>
      </c>
    </row>
    <row r="86" spans="1:12" ht="12.75">
      <c r="A86">
        <v>85</v>
      </c>
      <c r="B86" s="5">
        <v>41.8</v>
      </c>
      <c r="C86" s="3"/>
      <c r="D86" s="4">
        <v>91</v>
      </c>
      <c r="E86" s="3">
        <f t="shared" si="7"/>
        <v>91.3476052164446</v>
      </c>
      <c r="F86" s="3">
        <f t="shared" si="8"/>
        <v>13.226219068623418</v>
      </c>
      <c r="G86" s="3">
        <f t="shared" si="12"/>
        <v>1.4835298641951802</v>
      </c>
      <c r="H86" s="3">
        <f t="shared" si="11"/>
        <v>81.77378093137658</v>
      </c>
      <c r="I86" s="3">
        <f t="shared" si="9"/>
        <v>90.4077168248235</v>
      </c>
      <c r="J86" s="1">
        <f t="shared" si="10"/>
        <v>20.307716824823494</v>
      </c>
      <c r="K86" s="4">
        <v>22</v>
      </c>
      <c r="L86" s="2">
        <v>8</v>
      </c>
    </row>
    <row r="87" spans="1:12" ht="12.75">
      <c r="A87">
        <v>86</v>
      </c>
      <c r="B87" s="5">
        <v>41.8</v>
      </c>
      <c r="C87" s="3"/>
      <c r="D87" s="4">
        <v>91</v>
      </c>
      <c r="E87" s="3">
        <f t="shared" si="7"/>
        <v>91.22221272538667</v>
      </c>
      <c r="F87" s="3">
        <f t="shared" si="8"/>
        <v>13.244730273339622</v>
      </c>
      <c r="G87" s="3">
        <f t="shared" si="12"/>
        <v>1.5009831567151235</v>
      </c>
      <c r="H87" s="3">
        <f t="shared" si="11"/>
        <v>80.75526972666037</v>
      </c>
      <c r="I87" s="3">
        <f t="shared" si="9"/>
        <v>90.0373407715736</v>
      </c>
      <c r="J87" s="1">
        <f t="shared" si="10"/>
        <v>19.937340771573595</v>
      </c>
      <c r="K87" s="4">
        <v>22</v>
      </c>
      <c r="L87" s="2">
        <v>8</v>
      </c>
    </row>
    <row r="88" spans="1:12" ht="12.75">
      <c r="A88">
        <v>87</v>
      </c>
      <c r="B88" s="5">
        <v>41.8</v>
      </c>
      <c r="C88" s="3"/>
      <c r="D88" s="4">
        <v>91</v>
      </c>
      <c r="E88" s="3">
        <f t="shared" si="7"/>
        <v>91.12488348581081</v>
      </c>
      <c r="F88" s="3">
        <f t="shared" si="8"/>
        <v>13.259134701539574</v>
      </c>
      <c r="G88" s="3">
        <f t="shared" si="12"/>
        <v>1.5184364492350666</v>
      </c>
      <c r="H88" s="3">
        <f t="shared" si="11"/>
        <v>79.74086529846042</v>
      </c>
      <c r="I88" s="3">
        <f t="shared" si="9"/>
        <v>89.668007597697</v>
      </c>
      <c r="J88" s="1">
        <f t="shared" si="10"/>
        <v>19.568007597696997</v>
      </c>
      <c r="K88" s="4">
        <v>22</v>
      </c>
      <c r="L88" s="2">
        <v>8</v>
      </c>
    </row>
    <row r="89" spans="1:12" ht="12.75">
      <c r="A89">
        <v>88</v>
      </c>
      <c r="B89" s="5">
        <v>41.8</v>
      </c>
      <c r="C89" s="3"/>
      <c r="D89" s="4">
        <v>91</v>
      </c>
      <c r="E89" s="3">
        <f t="shared" si="7"/>
        <v>91.05546853119277</v>
      </c>
      <c r="F89" s="3">
        <f t="shared" si="8"/>
        <v>13.269427236699656</v>
      </c>
      <c r="G89" s="3">
        <f t="shared" si="12"/>
        <v>1.53588974175501</v>
      </c>
      <c r="H89" s="3">
        <f>180-(F89+A89)</f>
        <v>78.73057276330034</v>
      </c>
      <c r="I89" s="3">
        <f t="shared" si="9"/>
        <v>89.2998348622127</v>
      </c>
      <c r="J89" s="1">
        <f t="shared" si="10"/>
        <v>19.199834862212704</v>
      </c>
      <c r="K89" s="4">
        <v>22</v>
      </c>
      <c r="L89" s="2">
        <v>8</v>
      </c>
    </row>
    <row r="90" spans="1:12" ht="12.75">
      <c r="A90">
        <v>89</v>
      </c>
      <c r="B90" s="5">
        <v>41.8</v>
      </c>
      <c r="C90" s="3"/>
      <c r="D90" s="4">
        <v>91</v>
      </c>
      <c r="E90" s="3">
        <f t="shared" si="7"/>
        <v>91.0138618519956</v>
      </c>
      <c r="F90" s="3">
        <f t="shared" si="8"/>
        <v>13.275604221481766</v>
      </c>
      <c r="G90" s="3">
        <f t="shared" si="12"/>
        <v>1.5533430342749532</v>
      </c>
      <c r="H90" s="3">
        <f aca="true" t="shared" si="13" ref="H90:H108">180-(F90+A90)</f>
        <v>77.72439577851823</v>
      </c>
      <c r="I90" s="3">
        <f t="shared" si="9"/>
        <v>88.93293833125334</v>
      </c>
      <c r="J90" s="1">
        <f t="shared" si="10"/>
        <v>18.832938331253338</v>
      </c>
      <c r="K90" s="4">
        <v>22</v>
      </c>
      <c r="L90" s="2">
        <v>8</v>
      </c>
    </row>
    <row r="91" spans="1:12" ht="12.75">
      <c r="A91">
        <v>90</v>
      </c>
      <c r="B91" s="5">
        <v>41.8</v>
      </c>
      <c r="C91" s="3"/>
      <c r="D91" s="4">
        <v>91</v>
      </c>
      <c r="E91" s="3">
        <f t="shared" si="7"/>
        <v>91</v>
      </c>
      <c r="F91" s="3">
        <f t="shared" si="8"/>
        <v>13.277663460410478</v>
      </c>
      <c r="G91" s="3">
        <f t="shared" si="12"/>
        <v>1.5707963267948966</v>
      </c>
      <c r="H91" s="3">
        <f t="shared" si="13"/>
        <v>76.72233653958952</v>
      </c>
      <c r="I91" s="3">
        <f t="shared" si="9"/>
        <v>88.56743193747914</v>
      </c>
      <c r="J91" s="1">
        <f t="shared" si="10"/>
        <v>18.46743193747914</v>
      </c>
      <c r="K91" s="4">
        <v>22</v>
      </c>
      <c r="L91" s="2">
        <v>8</v>
      </c>
    </row>
    <row r="92" spans="1:12" ht="12.75">
      <c r="A92">
        <v>91</v>
      </c>
      <c r="B92" s="5">
        <v>41.8</v>
      </c>
      <c r="C92" s="3"/>
      <c r="D92" s="4">
        <v>91</v>
      </c>
      <c r="E92" s="3">
        <f t="shared" si="7"/>
        <v>91.0138618519956</v>
      </c>
      <c r="F92" s="3">
        <f t="shared" si="8"/>
        <v>13.275604221481766</v>
      </c>
      <c r="G92" s="3">
        <f t="shared" si="12"/>
        <v>1.5882496193148399</v>
      </c>
      <c r="H92" s="3">
        <f t="shared" si="13"/>
        <v>75.72439577851823</v>
      </c>
      <c r="I92" s="3">
        <f t="shared" si="9"/>
        <v>88.2034277421749</v>
      </c>
      <c r="J92" s="1">
        <f t="shared" si="10"/>
        <v>18.103427742174894</v>
      </c>
      <c r="K92" s="4">
        <v>22</v>
      </c>
      <c r="L92" s="2">
        <v>8</v>
      </c>
    </row>
    <row r="93" spans="1:12" ht="12.75">
      <c r="A93">
        <v>92</v>
      </c>
      <c r="B93" s="5">
        <v>41.8</v>
      </c>
      <c r="C93" s="3"/>
      <c r="D93" s="4">
        <v>91</v>
      </c>
      <c r="E93" s="3">
        <f t="shared" si="7"/>
        <v>91.05546853119277</v>
      </c>
      <c r="F93" s="3">
        <f t="shared" si="8"/>
        <v>13.269427236699656</v>
      </c>
      <c r="G93" s="3">
        <f t="shared" si="12"/>
        <v>1.6057029118347832</v>
      </c>
      <c r="H93" s="3">
        <f t="shared" si="13"/>
        <v>74.73057276330034</v>
      </c>
      <c r="I93" s="3">
        <f t="shared" si="9"/>
        <v>87.84103590004817</v>
      </c>
      <c r="J93" s="1">
        <f t="shared" si="10"/>
        <v>17.741035900048168</v>
      </c>
      <c r="K93" s="4">
        <v>22</v>
      </c>
      <c r="L93" s="2">
        <v>8</v>
      </c>
    </row>
    <row r="94" spans="1:12" ht="12.75">
      <c r="A94">
        <v>93</v>
      </c>
      <c r="B94" s="5">
        <v>41.8</v>
      </c>
      <c r="C94" s="3"/>
      <c r="D94" s="4">
        <v>91</v>
      </c>
      <c r="E94" s="3">
        <f t="shared" si="7"/>
        <v>91.12488348581081</v>
      </c>
      <c r="F94" s="3">
        <f t="shared" si="8"/>
        <v>13.259134701539574</v>
      </c>
      <c r="G94" s="3">
        <f t="shared" si="12"/>
        <v>1.6231562043547265</v>
      </c>
      <c r="H94" s="3">
        <f t="shared" si="13"/>
        <v>73.74086529846042</v>
      </c>
      <c r="I94" s="3">
        <f t="shared" si="9"/>
        <v>87.48036462674195</v>
      </c>
      <c r="J94" s="1">
        <f t="shared" si="10"/>
        <v>17.380364626741944</v>
      </c>
      <c r="K94" s="4">
        <v>22</v>
      </c>
      <c r="L94" s="2">
        <v>8</v>
      </c>
    </row>
    <row r="95" spans="1:12" ht="12.75">
      <c r="A95">
        <v>94</v>
      </c>
      <c r="B95" s="5">
        <v>41.8</v>
      </c>
      <c r="C95" s="3"/>
      <c r="D95" s="4">
        <v>91</v>
      </c>
      <c r="E95" s="3">
        <f t="shared" si="7"/>
        <v>91.22221272538667</v>
      </c>
      <c r="F95" s="3">
        <f t="shared" si="8"/>
        <v>13.244730273339622</v>
      </c>
      <c r="G95" s="3">
        <f t="shared" si="12"/>
        <v>1.6406094968746698</v>
      </c>
      <c r="H95" s="3">
        <f t="shared" si="13"/>
        <v>72.75526972666037</v>
      </c>
      <c r="I95" s="3">
        <f t="shared" si="9"/>
        <v>87.12152016906914</v>
      </c>
      <c r="J95" s="1">
        <f t="shared" si="10"/>
        <v>17.02152016906914</v>
      </c>
      <c r="K95" s="4">
        <v>22</v>
      </c>
      <c r="L95" s="2">
        <v>8</v>
      </c>
    </row>
    <row r="96" spans="1:12" ht="12.75">
      <c r="A96">
        <v>95</v>
      </c>
      <c r="B96" s="5">
        <v>41.8</v>
      </c>
      <c r="C96" s="3"/>
      <c r="D96" s="4">
        <v>91</v>
      </c>
      <c r="E96" s="3">
        <f t="shared" si="7"/>
        <v>91.3476052164446</v>
      </c>
      <c r="F96" s="3">
        <f t="shared" si="8"/>
        <v>13.226219068623418</v>
      </c>
      <c r="G96" s="3">
        <f t="shared" si="12"/>
        <v>1.6580627893946132</v>
      </c>
      <c r="H96" s="3">
        <f t="shared" si="13"/>
        <v>71.77378093137658</v>
      </c>
      <c r="I96" s="3">
        <f t="shared" si="9"/>
        <v>86.76460677797138</v>
      </c>
      <c r="J96" s="1">
        <f t="shared" si="10"/>
        <v>16.66460677797138</v>
      </c>
      <c r="K96" s="4">
        <v>22</v>
      </c>
      <c r="L96" s="2">
        <v>8</v>
      </c>
    </row>
    <row r="97" spans="1:12" ht="12.75">
      <c r="A97">
        <v>96</v>
      </c>
      <c r="B97" s="5">
        <v>41.8</v>
      </c>
      <c r="C97" s="3"/>
      <c r="D97" s="4">
        <v>91</v>
      </c>
      <c r="E97" s="3">
        <f t="shared" si="7"/>
        <v>91.50125344028</v>
      </c>
      <c r="F97" s="3">
        <f t="shared" si="8"/>
        <v>13.20360765936083</v>
      </c>
      <c r="G97" s="3">
        <f t="shared" si="12"/>
        <v>1.6755160819145565</v>
      </c>
      <c r="H97" s="3">
        <f t="shared" si="13"/>
        <v>70.79639234063917</v>
      </c>
      <c r="I97" s="3">
        <f t="shared" si="9"/>
        <v>86.40972668419853</v>
      </c>
      <c r="J97" s="1">
        <f t="shared" si="10"/>
        <v>16.30972668419853</v>
      </c>
      <c r="K97" s="4">
        <v>22</v>
      </c>
      <c r="L97" s="2">
        <v>8</v>
      </c>
    </row>
    <row r="98" spans="1:12" ht="12.75">
      <c r="A98">
        <v>97</v>
      </c>
      <c r="B98" s="5">
        <v>41.8</v>
      </c>
      <c r="C98" s="3"/>
      <c r="D98" s="4">
        <v>91</v>
      </c>
      <c r="E98" s="3">
        <f t="shared" si="7"/>
        <v>91.6833941167552</v>
      </c>
      <c r="F98" s="3">
        <f t="shared" si="8"/>
        <v>13.176904068175102</v>
      </c>
      <c r="G98" s="3">
        <f t="shared" si="12"/>
        <v>1.6929693744344996</v>
      </c>
      <c r="H98" s="3">
        <f t="shared" si="13"/>
        <v>69.8230959318249</v>
      </c>
      <c r="I98" s="3">
        <f t="shared" si="9"/>
        <v>86.0569800767005</v>
      </c>
      <c r="J98" s="1">
        <f t="shared" si="10"/>
        <v>15.956980076700496</v>
      </c>
      <c r="K98" s="4">
        <v>22</v>
      </c>
      <c r="L98" s="2">
        <v>8</v>
      </c>
    </row>
    <row r="99" spans="1:12" ht="12.75">
      <c r="A99">
        <v>98</v>
      </c>
      <c r="B99" s="5">
        <v>41.8</v>
      </c>
      <c r="C99" s="3"/>
      <c r="D99" s="4">
        <v>91</v>
      </c>
      <c r="E99" s="3">
        <f t="shared" si="7"/>
        <v>91.89430909919425</v>
      </c>
      <c r="F99" s="3">
        <f t="shared" si="8"/>
        <v>13.14611776250743</v>
      </c>
      <c r="G99" s="3">
        <f t="shared" si="12"/>
        <v>1.710422666954443</v>
      </c>
      <c r="H99" s="3">
        <f t="shared" si="13"/>
        <v>68.85388223749257</v>
      </c>
      <c r="I99" s="3">
        <f t="shared" si="9"/>
        <v>85.70646508371752</v>
      </c>
      <c r="J99" s="1">
        <f t="shared" si="10"/>
        <v>15.606465083717517</v>
      </c>
      <c r="K99" s="4">
        <v>22</v>
      </c>
      <c r="L99" s="2">
        <v>8</v>
      </c>
    </row>
    <row r="100" spans="1:12" ht="12.75">
      <c r="A100">
        <v>99</v>
      </c>
      <c r="B100" s="5">
        <v>41.8</v>
      </c>
      <c r="C100" s="3"/>
      <c r="D100" s="4">
        <v>91</v>
      </c>
      <c r="E100" s="3">
        <f t="shared" si="7"/>
        <v>92.13432644670826</v>
      </c>
      <c r="F100" s="3">
        <f t="shared" si="8"/>
        <v>13.11125964775237</v>
      </c>
      <c r="G100" s="3">
        <f t="shared" si="12"/>
        <v>1.7278759594743862</v>
      </c>
      <c r="H100" s="3">
        <f t="shared" si="13"/>
        <v>67.88874035224762</v>
      </c>
      <c r="I100" s="3">
        <f t="shared" si="9"/>
        <v>85.35827775654955</v>
      </c>
      <c r="J100" s="1">
        <f t="shared" si="10"/>
        <v>15.258277756549553</v>
      </c>
      <c r="K100" s="4">
        <v>22</v>
      </c>
      <c r="L100" s="2">
        <v>8</v>
      </c>
    </row>
    <row r="101" spans="1:12" ht="12.75">
      <c r="A101">
        <v>100</v>
      </c>
      <c r="B101" s="5">
        <v>41.8</v>
      </c>
      <c r="C101" s="3"/>
      <c r="D101" s="4">
        <v>91</v>
      </c>
      <c r="E101" s="3">
        <f t="shared" si="7"/>
        <v>92.40382168160279</v>
      </c>
      <c r="F101" s="3">
        <f t="shared" si="8"/>
        <v>13.07234205937973</v>
      </c>
      <c r="G101" s="3">
        <f t="shared" si="12"/>
        <v>1.7453292519943295</v>
      </c>
      <c r="H101" s="3">
        <f t="shared" si="13"/>
        <v>66.92765794062026</v>
      </c>
      <c r="I101" s="3">
        <f t="shared" si="9"/>
        <v>85.01251205598092</v>
      </c>
      <c r="J101" s="1">
        <f t="shared" si="10"/>
        <v>14.912512055980919</v>
      </c>
      <c r="K101" s="4">
        <v>22</v>
      </c>
      <c r="L101" s="2">
        <v>8</v>
      </c>
    </row>
    <row r="102" spans="1:12" ht="12.75">
      <c r="A102">
        <v>101</v>
      </c>
      <c r="B102" s="5">
        <v>41.8</v>
      </c>
      <c r="C102" s="3"/>
      <c r="D102" s="4">
        <v>91</v>
      </c>
      <c r="E102" s="3">
        <f t="shared" si="7"/>
        <v>92.7032192409245</v>
      </c>
      <c r="F102" s="3">
        <f t="shared" si="8"/>
        <v>13.029378754060845</v>
      </c>
      <c r="G102" s="3">
        <f t="shared" si="12"/>
        <v>1.7627825445142729</v>
      </c>
      <c r="H102" s="3">
        <f>180-(F102+A102)</f>
        <v>65.97062124593916</v>
      </c>
      <c r="I102" s="3">
        <f t="shared" si="9"/>
        <v>84.6692598413304</v>
      </c>
      <c r="J102" s="1">
        <f t="shared" si="10"/>
        <v>14.5692598413304</v>
      </c>
      <c r="K102" s="4">
        <v>22</v>
      </c>
      <c r="L102" s="2">
        <v>8</v>
      </c>
    </row>
    <row r="103" spans="1:12" ht="12.75">
      <c r="A103">
        <v>102</v>
      </c>
      <c r="B103" s="5">
        <v>41.8</v>
      </c>
      <c r="C103" s="3"/>
      <c r="D103" s="4">
        <v>91</v>
      </c>
      <c r="E103" s="3">
        <f t="shared" si="7"/>
        <v>93.03299413271766</v>
      </c>
      <c r="F103" s="3">
        <f t="shared" si="8"/>
        <v>12.982384899819296</v>
      </c>
      <c r="G103" s="3">
        <f t="shared" si="12"/>
        <v>1.7802358370342162</v>
      </c>
      <c r="H103" s="3">
        <f t="shared" si="13"/>
        <v>65.0176151001807</v>
      </c>
      <c r="I103" s="3">
        <f t="shared" si="9"/>
        <v>84.32861086209353</v>
      </c>
      <c r="J103" s="1">
        <f t="shared" si="10"/>
        <v>14.228610862093525</v>
      </c>
      <c r="K103" s="4">
        <v>22</v>
      </c>
      <c r="L103" s="2">
        <v>8</v>
      </c>
    </row>
    <row r="104" spans="1:12" ht="12.75">
      <c r="A104">
        <v>103</v>
      </c>
      <c r="B104" s="5">
        <v>41.8</v>
      </c>
      <c r="C104" s="3"/>
      <c r="D104" s="4">
        <v>91</v>
      </c>
      <c r="E104" s="3">
        <f t="shared" si="7"/>
        <v>93.39367380919863</v>
      </c>
      <c r="F104" s="3">
        <f t="shared" si="8"/>
        <v>12.931377065228212</v>
      </c>
      <c r="G104" s="3">
        <f t="shared" si="12"/>
        <v>1.7976891295541595</v>
      </c>
      <c r="H104" s="3">
        <f t="shared" si="13"/>
        <v>64.06862293477178</v>
      </c>
      <c r="I104" s="3">
        <f t="shared" si="9"/>
        <v>83.99065275213763</v>
      </c>
      <c r="J104" s="1">
        <f t="shared" si="10"/>
        <v>13.890652752137633</v>
      </c>
      <c r="K104" s="4">
        <v>22</v>
      </c>
      <c r="L104" s="2">
        <v>8</v>
      </c>
    </row>
    <row r="105" spans="1:12" ht="12.75">
      <c r="A105">
        <v>104</v>
      </c>
      <c r="B105" s="5">
        <v>41.8</v>
      </c>
      <c r="C105" s="3"/>
      <c r="D105" s="4">
        <v>91</v>
      </c>
      <c r="E105" s="3">
        <f t="shared" si="7"/>
        <v>93.78584027084072</v>
      </c>
      <c r="F105" s="3">
        <f t="shared" si="8"/>
        <v>12.87637320767829</v>
      </c>
      <c r="G105" s="3">
        <f t="shared" si="12"/>
        <v>1.8151424220741028</v>
      </c>
      <c r="H105" s="3">
        <f t="shared" si="13"/>
        <v>63.123626792321716</v>
      </c>
      <c r="I105" s="3">
        <f t="shared" si="9"/>
        <v>83.65547102640663</v>
      </c>
      <c r="J105" s="1">
        <f t="shared" si="10"/>
        <v>13.555471026406629</v>
      </c>
      <c r="K105" s="4">
        <v>22</v>
      </c>
      <c r="L105" s="2">
        <v>8</v>
      </c>
    </row>
    <row r="106" spans="1:12" ht="12.75">
      <c r="A106">
        <v>105</v>
      </c>
      <c r="B106" s="5">
        <v>41.8</v>
      </c>
      <c r="C106" s="3"/>
      <c r="D106" s="4">
        <v>91</v>
      </c>
      <c r="E106" s="3">
        <f t="shared" si="7"/>
        <v>94.21013241731755</v>
      </c>
      <c r="F106" s="3">
        <f t="shared" si="8"/>
        <v>12.817392660742492</v>
      </c>
      <c r="G106" s="3">
        <f t="shared" si="12"/>
        <v>1.8325957145940461</v>
      </c>
      <c r="H106" s="3">
        <f t="shared" si="13"/>
        <v>62.182607339257515</v>
      </c>
      <c r="I106" s="3">
        <f t="shared" si="9"/>
        <v>83.32314908008787</v>
      </c>
      <c r="J106" s="1">
        <f t="shared" si="10"/>
        <v>13.223149080087872</v>
      </c>
      <c r="K106" s="4">
        <v>22</v>
      </c>
      <c r="L106" s="2">
        <v>8</v>
      </c>
    </row>
    <row r="107" spans="1:12" ht="12.75">
      <c r="A107">
        <v>106</v>
      </c>
      <c r="B107" s="5">
        <v>41.8</v>
      </c>
      <c r="C107" s="3"/>
      <c r="D107" s="4">
        <v>91</v>
      </c>
      <c r="E107" s="3">
        <f t="shared" si="7"/>
        <v>94.66724866340579</v>
      </c>
      <c r="F107" s="3">
        <f t="shared" si="8"/>
        <v>12.754456120665264</v>
      </c>
      <c r="G107" s="3">
        <f t="shared" si="12"/>
        <v>1.8500490071139892</v>
      </c>
      <c r="H107" s="3">
        <f t="shared" si="13"/>
        <v>61.24554387933473</v>
      </c>
      <c r="I107" s="3">
        <f t="shared" si="9"/>
        <v>82.99376819018926</v>
      </c>
      <c r="J107" s="1">
        <f t="shared" si="10"/>
        <v>12.893768190189256</v>
      </c>
      <c r="K107" s="4">
        <v>22</v>
      </c>
      <c r="L107" s="2">
        <v>8</v>
      </c>
    </row>
    <row r="108" spans="1:12" ht="12.75">
      <c r="A108">
        <v>107</v>
      </c>
      <c r="B108" s="5">
        <v>41.8</v>
      </c>
      <c r="C108" s="3"/>
      <c r="D108" s="4">
        <v>91</v>
      </c>
      <c r="E108" s="3">
        <f t="shared" si="7"/>
        <v>95.15794984033046</v>
      </c>
      <c r="F108" s="3">
        <f t="shared" si="8"/>
        <v>12.687585632005712</v>
      </c>
      <c r="G108" s="3">
        <f t="shared" si="12"/>
        <v>1.8675022996339325</v>
      </c>
      <c r="H108" s="3">
        <f t="shared" si="13"/>
        <v>60.31241436799429</v>
      </c>
      <c r="I108" s="3">
        <f t="shared" si="9"/>
        <v>82.66740751947084</v>
      </c>
      <c r="J108" s="1">
        <f t="shared" si="10"/>
        <v>12.56740751947084</v>
      </c>
      <c r="K108" s="4">
        <v>22</v>
      </c>
      <c r="L108" s="2">
        <v>8</v>
      </c>
    </row>
    <row r="109" spans="1:12" ht="12.75">
      <c r="A109">
        <v>108</v>
      </c>
      <c r="B109" s="5">
        <v>41.8</v>
      </c>
      <c r="C109" s="3"/>
      <c r="D109" s="4">
        <v>91</v>
      </c>
      <c r="E109" s="3">
        <f t="shared" si="7"/>
        <v>95.6830624056823</v>
      </c>
      <c r="F109" s="3">
        <f t="shared" si="8"/>
        <v>12.616804572465746</v>
      </c>
      <c r="G109" s="3">
        <f t="shared" si="12"/>
        <v>1.8849555921538759</v>
      </c>
      <c r="H109" s="3">
        <f>180-(F109+A109)</f>
        <v>59.38319542753425</v>
      </c>
      <c r="I109" s="3">
        <f t="shared" si="9"/>
        <v>82.34414412267142</v>
      </c>
      <c r="J109" s="1">
        <f t="shared" si="10"/>
        <v>12.244144122671422</v>
      </c>
      <c r="K109" s="4">
        <v>22</v>
      </c>
      <c r="L109" s="2">
        <v>8</v>
      </c>
    </row>
    <row r="110" spans="1:12" ht="12.75">
      <c r="A110">
        <v>109</v>
      </c>
      <c r="B110" s="5">
        <v>41.8</v>
      </c>
      <c r="C110" s="3"/>
      <c r="D110" s="4">
        <v>91</v>
      </c>
      <c r="E110" s="3">
        <f t="shared" si="7"/>
        <v>96.24348198798702</v>
      </c>
      <c r="F110" s="3">
        <f t="shared" si="8"/>
        <v>12.542137636935685</v>
      </c>
      <c r="G110" s="3">
        <f t="shared" si="12"/>
        <v>1.9024088846738192</v>
      </c>
      <c r="H110" s="3">
        <f aca="true" t="shared" si="14" ref="H110:H173">180-(F110+A110)</f>
        <v>58.45786236306432</v>
      </c>
      <c r="I110" s="3">
        <f t="shared" si="9"/>
        <v>82.02405295496712</v>
      </c>
      <c r="J110" s="1">
        <f t="shared" si="10"/>
        <v>11.924052954967117</v>
      </c>
      <c r="K110" s="4">
        <v>22</v>
      </c>
      <c r="L110" s="2">
        <v>8</v>
      </c>
    </row>
    <row r="111" spans="1:12" ht="12.75">
      <c r="A111">
        <v>110</v>
      </c>
      <c r="B111" s="5">
        <v>41.8</v>
      </c>
      <c r="C111" s="3"/>
      <c r="D111" s="4">
        <v>91</v>
      </c>
      <c r="E111" s="3">
        <f t="shared" si="7"/>
        <v>96.840177295308</v>
      </c>
      <c r="F111" s="3">
        <f t="shared" si="8"/>
        <v>12.46361082079104</v>
      </c>
      <c r="G111" s="3">
        <f t="shared" si="12"/>
        <v>1.9198621771937625</v>
      </c>
      <c r="H111" s="3">
        <f t="shared" si="14"/>
        <v>57.53638917920895</v>
      </c>
      <c r="I111" s="3">
        <f t="shared" si="9"/>
        <v>81.70720688259557</v>
      </c>
      <c r="J111" s="1">
        <f t="shared" si="10"/>
        <v>11.60720688259557</v>
      </c>
      <c r="K111" s="4">
        <v>22</v>
      </c>
      <c r="L111" s="2">
        <v>8</v>
      </c>
    </row>
    <row r="112" spans="1:12" ht="12.75">
      <c r="A112">
        <v>111</v>
      </c>
      <c r="B112" s="5">
        <v>41.8</v>
      </c>
      <c r="C112" s="3"/>
      <c r="D112" s="4">
        <v>91</v>
      </c>
      <c r="E112" s="3">
        <f t="shared" si="7"/>
        <v>97.47419442096964</v>
      </c>
      <c r="F112" s="3">
        <f t="shared" si="8"/>
        <v>12.381251402475431</v>
      </c>
      <c r="G112" s="3">
        <f t="shared" si="12"/>
        <v>1.9373154697137058</v>
      </c>
      <c r="H112" s="3">
        <f t="shared" si="14"/>
        <v>56.61874859752457</v>
      </c>
      <c r="I112" s="3">
        <f t="shared" si="9"/>
        <v>81.39367669557689</v>
      </c>
      <c r="J112" s="1">
        <f t="shared" si="10"/>
        <v>11.293676695576885</v>
      </c>
      <c r="K112" s="4">
        <v>22</v>
      </c>
      <c r="L112" s="2">
        <v>8</v>
      </c>
    </row>
    <row r="113" spans="1:12" ht="12.75">
      <c r="A113">
        <v>112</v>
      </c>
      <c r="B113" s="5">
        <v>41.8</v>
      </c>
      <c r="C113" s="3"/>
      <c r="D113" s="4">
        <v>91</v>
      </c>
      <c r="E113" s="3">
        <f t="shared" si="7"/>
        <v>98.14666158366009</v>
      </c>
      <c r="F113" s="3">
        <f t="shared" si="8"/>
        <v>12.295087925405687</v>
      </c>
      <c r="G113" s="3">
        <f t="shared" si="12"/>
        <v>1.9547687622336491</v>
      </c>
      <c r="H113" s="3">
        <f t="shared" si="14"/>
        <v>55.70491207459432</v>
      </c>
      <c r="I113" s="3">
        <f t="shared" si="9"/>
        <v>81.08353112245828</v>
      </c>
      <c r="J113" s="1">
        <f t="shared" si="10"/>
        <v>10.983531122458281</v>
      </c>
      <c r="K113" s="4">
        <v>22</v>
      </c>
      <c r="L113" s="2">
        <v>8</v>
      </c>
    </row>
    <row r="114" spans="1:12" ht="12.75">
      <c r="A114">
        <v>113</v>
      </c>
      <c r="B114" s="5">
        <v>41.8</v>
      </c>
      <c r="C114" s="3"/>
      <c r="D114" s="4">
        <v>91</v>
      </c>
      <c r="E114" s="3">
        <f t="shared" si="7"/>
        <v>98.85879434388197</v>
      </c>
      <c r="F114" s="3">
        <f t="shared" si="8"/>
        <v>12.20515017923593</v>
      </c>
      <c r="G114" s="3">
        <f t="shared" si="12"/>
        <v>1.9722220547535925</v>
      </c>
      <c r="H114" s="3">
        <f t="shared" si="14"/>
        <v>54.79484982076407</v>
      </c>
      <c r="I114" s="3">
        <f t="shared" si="9"/>
        <v>80.77683684700908</v>
      </c>
      <c r="J114" s="1">
        <f t="shared" si="10"/>
        <v>10.676836847009078</v>
      </c>
      <c r="K114" s="4">
        <v>22</v>
      </c>
      <c r="L114" s="2">
        <v>8</v>
      </c>
    </row>
    <row r="115" spans="1:12" ht="12.75">
      <c r="A115">
        <v>114</v>
      </c>
      <c r="B115" s="5">
        <v>41.8</v>
      </c>
      <c r="C115" s="3"/>
      <c r="D115" s="4">
        <v>91</v>
      </c>
      <c r="E115" s="3">
        <f t="shared" si="7"/>
        <v>99.61190134405025</v>
      </c>
      <c r="F115" s="3">
        <f t="shared" si="8"/>
        <v>12.111469180518482</v>
      </c>
      <c r="G115" s="3">
        <f t="shared" si="12"/>
        <v>1.9896753472735358</v>
      </c>
      <c r="H115" s="3">
        <f t="shared" si="14"/>
        <v>53.88853081948152</v>
      </c>
      <c r="I115" s="3">
        <f t="shared" si="9"/>
        <v>80.47365852678786</v>
      </c>
      <c r="J115" s="1">
        <f t="shared" si="10"/>
        <v>10.373658526787857</v>
      </c>
      <c r="K115" s="4">
        <v>22</v>
      </c>
      <c r="L115" s="2">
        <v>8</v>
      </c>
    </row>
    <row r="116" spans="1:12" ht="12.75">
      <c r="A116">
        <v>115</v>
      </c>
      <c r="B116" s="5">
        <v>41.8</v>
      </c>
      <c r="C116" s="3"/>
      <c r="D116" s="4">
        <v>91</v>
      </c>
      <c r="E116" s="3">
        <f t="shared" si="7"/>
        <v>100.40739062558674</v>
      </c>
      <c r="F116" s="3">
        <f t="shared" si="8"/>
        <v>12.014077152799775</v>
      </c>
      <c r="G116" s="3">
        <f t="shared" si="12"/>
        <v>2.007128639793479</v>
      </c>
      <c r="H116" s="3">
        <f t="shared" si="14"/>
        <v>52.98592284720023</v>
      </c>
      <c r="I116" s="3">
        <f t="shared" si="9"/>
        <v>80.17405881350392</v>
      </c>
      <c r="J116" s="1">
        <f t="shared" si="10"/>
        <v>10.074058813503918</v>
      </c>
      <c r="K116" s="4">
        <v>22</v>
      </c>
      <c r="L116" s="2">
        <v>8</v>
      </c>
    </row>
    <row r="117" spans="1:12" ht="12.75">
      <c r="A117">
        <v>116</v>
      </c>
      <c r="B117" s="5">
        <v>41.8</v>
      </c>
      <c r="C117" s="3"/>
      <c r="D117" s="4">
        <v>91</v>
      </c>
      <c r="E117" s="3">
        <f t="shared" si="7"/>
        <v>101.2467765832422</v>
      </c>
      <c r="F117" s="3">
        <f t="shared" si="8"/>
        <v>11.913007506190265</v>
      </c>
      <c r="G117" s="3">
        <f t="shared" si="12"/>
        <v>2.0245819323134224</v>
      </c>
      <c r="H117" s="3">
        <f t="shared" si="14"/>
        <v>52.08699249380973</v>
      </c>
      <c r="I117" s="3">
        <f t="shared" si="9"/>
        <v>79.87809837509141</v>
      </c>
      <c r="J117" s="1">
        <f t="shared" si="10"/>
        <v>9.77809837509141</v>
      </c>
      <c r="K117" s="4">
        <v>22</v>
      </c>
      <c r="L117" s="2">
        <v>8</v>
      </c>
    </row>
    <row r="118" spans="1:12" ht="12.75">
      <c r="A118">
        <v>117</v>
      </c>
      <c r="B118" s="5">
        <v>41.8</v>
      </c>
      <c r="C118" s="3"/>
      <c r="D118" s="4">
        <v>91</v>
      </c>
      <c r="E118" s="3">
        <f t="shared" si="7"/>
        <v>102.13168762472682</v>
      </c>
      <c r="F118" s="3">
        <f t="shared" si="8"/>
        <v>11.808294816447491</v>
      </c>
      <c r="G118" s="3">
        <f t="shared" si="12"/>
        <v>2.0420352248333655</v>
      </c>
      <c r="H118" s="3">
        <f t="shared" si="14"/>
        <v>51.1917051835525</v>
      </c>
      <c r="I118" s="3">
        <f t="shared" si="9"/>
        <v>79.58583591941452</v>
      </c>
      <c r="J118" s="1">
        <f t="shared" si="10"/>
        <v>9.48583591941452</v>
      </c>
      <c r="K118" s="4">
        <v>22</v>
      </c>
      <c r="L118" s="2">
        <v>8</v>
      </c>
    </row>
    <row r="119" spans="1:12" ht="12.75">
      <c r="A119">
        <v>118</v>
      </c>
      <c r="B119" s="5">
        <v>41.8</v>
      </c>
      <c r="C119" s="3"/>
      <c r="D119" s="4">
        <v>91</v>
      </c>
      <c r="E119" s="3">
        <f t="shared" si="7"/>
        <v>103.06387461270258</v>
      </c>
      <c r="F119" s="3">
        <f t="shared" si="8"/>
        <v>11.699974803611747</v>
      </c>
      <c r="G119" s="3">
        <f t="shared" si="12"/>
        <v>2.059488517353309</v>
      </c>
      <c r="H119" s="3">
        <f t="shared" si="14"/>
        <v>50.30002519638825</v>
      </c>
      <c r="I119" s="3">
        <f t="shared" si="9"/>
        <v>79.29732821952018</v>
      </c>
      <c r="J119" s="1">
        <f t="shared" si="10"/>
        <v>9.19732821952018</v>
      </c>
      <c r="K119" s="4">
        <v>22</v>
      </c>
      <c r="L119" s="2">
        <v>8</v>
      </c>
    </row>
    <row r="120" spans="1:12" ht="12.75">
      <c r="A120">
        <v>119</v>
      </c>
      <c r="B120" s="5">
        <v>41.8</v>
      </c>
      <c r="C120" s="3"/>
      <c r="D120" s="4">
        <v>91</v>
      </c>
      <c r="E120" s="3">
        <f t="shared" si="7"/>
        <v>104.04522017647211</v>
      </c>
      <c r="F120" s="3">
        <f t="shared" si="8"/>
        <v>11.58808431023408</v>
      </c>
      <c r="G120" s="3">
        <f t="shared" si="12"/>
        <v>2.076941809873252</v>
      </c>
      <c r="H120" s="3">
        <f t="shared" si="14"/>
        <v>49.41191568976592</v>
      </c>
      <c r="I120" s="3">
        <f t="shared" si="9"/>
        <v>79.01263014035305</v>
      </c>
      <c r="J120" s="1">
        <f t="shared" si="10"/>
        <v>8.912630140353052</v>
      </c>
      <c r="K120" s="4">
        <v>22</v>
      </c>
      <c r="L120" s="2">
        <v>8</v>
      </c>
    </row>
    <row r="121" spans="1:12" ht="12.75">
      <c r="A121">
        <v>120</v>
      </c>
      <c r="B121" s="5">
        <v>41.8</v>
      </c>
      <c r="C121" s="3"/>
      <c r="D121" s="4">
        <v>91</v>
      </c>
      <c r="E121" s="3">
        <f t="shared" si="7"/>
        <v>105.07774899251189</v>
      </c>
      <c r="F121" s="3">
        <f t="shared" si="8"/>
        <v>11.47266127923596</v>
      </c>
      <c r="G121" s="3">
        <f t="shared" si="12"/>
        <v>2.0943951023931953</v>
      </c>
      <c r="H121" s="3">
        <f t="shared" si="14"/>
        <v>48.52733872076405</v>
      </c>
      <c r="I121" s="3">
        <f t="shared" si="9"/>
        <v>78.73179466684891</v>
      </c>
      <c r="J121" s="1">
        <f t="shared" si="10"/>
        <v>8.631794666848911</v>
      </c>
      <c r="K121" s="4">
        <v>22</v>
      </c>
      <c r="L121" s="2">
        <v>8</v>
      </c>
    </row>
    <row r="122" spans="1:12" ht="12.75">
      <c r="A122">
        <v>121</v>
      </c>
      <c r="B122" s="5">
        <v>41.8</v>
      </c>
      <c r="C122" s="3"/>
      <c r="D122" s="4">
        <v>91</v>
      </c>
      <c r="E122" s="3">
        <f t="shared" si="7"/>
        <v>106.16363914659507</v>
      </c>
      <c r="F122" s="3">
        <f t="shared" si="8"/>
        <v>11.353744731440335</v>
      </c>
      <c r="G122" s="3">
        <f t="shared" si="12"/>
        <v>2.111848394913139</v>
      </c>
      <c r="H122" s="3">
        <f>180-(F122+A122)</f>
        <v>47.646255268559656</v>
      </c>
      <c r="I122" s="3">
        <f t="shared" si="9"/>
        <v>78.45487293331891</v>
      </c>
      <c r="J122" s="1">
        <f t="shared" si="10"/>
        <v>8.354872933318909</v>
      </c>
      <c r="K122" s="4">
        <v>22</v>
      </c>
      <c r="L122" s="2">
        <v>8</v>
      </c>
    </row>
    <row r="123" spans="1:12" ht="12.75">
      <c r="A123">
        <v>122</v>
      </c>
      <c r="B123" s="5">
        <v>41.8</v>
      </c>
      <c r="C123" s="3"/>
      <c r="D123" s="4">
        <v>91</v>
      </c>
      <c r="E123" s="3">
        <f t="shared" si="7"/>
        <v>107.30523470595077</v>
      </c>
      <c r="F123" s="3">
        <f t="shared" si="8"/>
        <v>11.23137474281302</v>
      </c>
      <c r="G123" s="3">
        <f t="shared" si="12"/>
        <v>2.129301687433082</v>
      </c>
      <c r="H123" s="3">
        <f t="shared" si="14"/>
        <v>46.76862525718698</v>
      </c>
      <c r="I123" s="3">
        <f t="shared" si="9"/>
        <v>78.18191425404022</v>
      </c>
      <c r="J123" s="1">
        <f t="shared" si="10"/>
        <v>8.081914254040221</v>
      </c>
      <c r="K123" s="4">
        <v>22</v>
      </c>
      <c r="L123" s="2">
        <v>8</v>
      </c>
    </row>
    <row r="124" spans="1:12" ht="12.75">
      <c r="A124">
        <v>123</v>
      </c>
      <c r="B124" s="5">
        <v>41.8</v>
      </c>
      <c r="C124" s="3"/>
      <c r="D124" s="4">
        <v>91</v>
      </c>
      <c r="E124" s="3">
        <f t="shared" si="7"/>
        <v>108.50505964807122</v>
      </c>
      <c r="F124" s="3">
        <f t="shared" si="8"/>
        <v>11.105592421453338</v>
      </c>
      <c r="G124" s="3">
        <f t="shared" si="12"/>
        <v>2.1467549799530254</v>
      </c>
      <c r="H124" s="3">
        <f t="shared" si="14"/>
        <v>45.89440757854666</v>
      </c>
      <c r="I124" s="3">
        <f t="shared" si="9"/>
        <v>77.91296615496555</v>
      </c>
      <c r="J124" s="1">
        <f t="shared" si="10"/>
        <v>7.812966154965544</v>
      </c>
      <c r="K124" s="4">
        <v>22</v>
      </c>
      <c r="L124" s="2">
        <v>8</v>
      </c>
    </row>
    <row r="125" spans="1:12" ht="12.75">
      <c r="A125">
        <v>124</v>
      </c>
      <c r="B125" s="5">
        <v>41.8</v>
      </c>
      <c r="C125" s="3"/>
      <c r="D125" s="4">
        <v>91</v>
      </c>
      <c r="E125" s="3">
        <f t="shared" si="7"/>
        <v>109.76583331385538</v>
      </c>
      <c r="F125" s="3">
        <f t="shared" si="8"/>
        <v>10.976439884372287</v>
      </c>
      <c r="G125" s="3">
        <f t="shared" si="12"/>
        <v>2.1642082724729685</v>
      </c>
      <c r="H125" s="3">
        <f t="shared" si="14"/>
        <v>45.0235601156277</v>
      </c>
      <c r="I125" s="3">
        <f t="shared" si="9"/>
        <v>77.64807440646638</v>
      </c>
      <c r="J125" s="1">
        <f t="shared" si="10"/>
        <v>7.548074406466377</v>
      </c>
      <c r="K125" s="4">
        <v>22</v>
      </c>
      <c r="L125" s="2">
        <v>8</v>
      </c>
    </row>
    <row r="126" spans="1:12" ht="12.75">
      <c r="A126">
        <v>125</v>
      </c>
      <c r="B126" s="5">
        <v>41.8</v>
      </c>
      <c r="C126" s="3"/>
      <c r="D126" s="4">
        <v>91</v>
      </c>
      <c r="E126" s="3">
        <f t="shared" si="7"/>
        <v>111.09048757729252</v>
      </c>
      <c r="F126" s="3">
        <f t="shared" si="8"/>
        <v>10.843960234095915</v>
      </c>
      <c r="G126" s="3">
        <f t="shared" si="12"/>
        <v>2.181661564992912</v>
      </c>
      <c r="H126" s="3">
        <f t="shared" si="14"/>
        <v>44.1560397659041</v>
      </c>
      <c r="I126" s="3">
        <f t="shared" si="9"/>
        <v>77.38728305702412</v>
      </c>
      <c r="J126" s="1">
        <f t="shared" si="10"/>
        <v>7.287283057024119</v>
      </c>
      <c r="K126" s="4">
        <v>22</v>
      </c>
      <c r="L126" s="2">
        <v>8</v>
      </c>
    </row>
    <row r="127" spans="1:12" ht="12.75">
      <c r="A127">
        <v>126</v>
      </c>
      <c r="B127" s="5">
        <v>41.8</v>
      </c>
      <c r="C127" s="3"/>
      <c r="D127" s="4">
        <v>91</v>
      </c>
      <c r="E127" s="3">
        <f t="shared" si="7"/>
        <v>112.48218595248086</v>
      </c>
      <c r="F127" s="3">
        <f t="shared" si="8"/>
        <v>10.708197535130994</v>
      </c>
      <c r="G127" s="3">
        <f t="shared" si="12"/>
        <v>2.199114857512855</v>
      </c>
      <c r="H127" s="3">
        <f t="shared" si="14"/>
        <v>43.291802464868994</v>
      </c>
      <c r="I127" s="3">
        <f t="shared" si="9"/>
        <v>77.13063446778324</v>
      </c>
      <c r="J127" s="1">
        <f t="shared" si="10"/>
        <v>7.030634467783237</v>
      </c>
      <c r="K127" s="4">
        <v>22</v>
      </c>
      <c r="L127" s="2">
        <v>8</v>
      </c>
    </row>
    <row r="128" spans="1:12" ht="12.75">
      <c r="A128">
        <v>127</v>
      </c>
      <c r="B128" s="5">
        <v>41.8</v>
      </c>
      <c r="C128" s="3"/>
      <c r="D128" s="4">
        <v>91</v>
      </c>
      <c r="E128" s="3">
        <f t="shared" si="7"/>
        <v>113.94434489221655</v>
      </c>
      <c r="F128" s="3">
        <f t="shared" si="8"/>
        <v>10.569196790329064</v>
      </c>
      <c r="G128" s="3">
        <f t="shared" si="12"/>
        <v>2.2165681500327987</v>
      </c>
      <c r="H128" s="3">
        <f t="shared" si="14"/>
        <v>42.43080320967093</v>
      </c>
      <c r="I128" s="3">
        <f t="shared" si="9"/>
        <v>76.87816934788367</v>
      </c>
      <c r="J128" s="1">
        <f t="shared" si="10"/>
        <v>6.778169347883669</v>
      </c>
      <c r="K128" s="4">
        <v>22</v>
      </c>
      <c r="L128" s="2">
        <v>8</v>
      </c>
    </row>
    <row r="129" spans="1:12" ht="12.75">
      <c r="A129">
        <v>128</v>
      </c>
      <c r="B129" s="5">
        <v>41.8</v>
      </c>
      <c r="C129" s="3"/>
      <c r="D129" s="4">
        <v>91</v>
      </c>
      <c r="E129" s="3">
        <f t="shared" si="7"/>
        <v>115.48065757160467</v>
      </c>
      <c r="F129" s="3">
        <f t="shared" si="8"/>
        <v>10.427003917184303</v>
      </c>
      <c r="G129" s="3">
        <f t="shared" si="12"/>
        <v>2.234021442552742</v>
      </c>
      <c r="H129" s="3">
        <f t="shared" si="14"/>
        <v>41.572996082815706</v>
      </c>
      <c r="I129" s="3">
        <f t="shared" si="9"/>
        <v>76.62992679048698</v>
      </c>
      <c r="J129" s="1">
        <f t="shared" si="10"/>
        <v>6.529926790486975</v>
      </c>
      <c r="K129" s="4">
        <v>22</v>
      </c>
      <c r="L129" s="2">
        <v>8</v>
      </c>
    </row>
    <row r="130" spans="1:12" ht="12.75">
      <c r="A130">
        <v>129</v>
      </c>
      <c r="B130" s="5">
        <v>41.8</v>
      </c>
      <c r="C130" s="3"/>
      <c r="D130" s="4">
        <v>91</v>
      </c>
      <c r="E130" s="3">
        <f t="shared" si="7"/>
        <v>117.09512049627821</v>
      </c>
      <c r="F130" s="3">
        <f t="shared" si="8"/>
        <v>10.281665724099478</v>
      </c>
      <c r="G130" s="3">
        <f t="shared" si="12"/>
        <v>2.251474735072685</v>
      </c>
      <c r="H130" s="3">
        <f t="shared" si="14"/>
        <v>40.71833427590053</v>
      </c>
      <c r="I130" s="3">
        <f t="shared" si="9"/>
        <v>76.38594430941579</v>
      </c>
      <c r="J130" s="1">
        <f t="shared" si="10"/>
        <v>6.28594430941579</v>
      </c>
      <c r="K130" s="4">
        <v>22</v>
      </c>
      <c r="L130" s="2">
        <v>8</v>
      </c>
    </row>
    <row r="131" spans="1:12" ht="12.75">
      <c r="A131">
        <v>130</v>
      </c>
      <c r="B131" s="5">
        <v>41.8</v>
      </c>
      <c r="C131" s="3"/>
      <c r="D131" s="4">
        <v>91</v>
      </c>
      <c r="E131" s="3">
        <f aca="true" t="shared" si="15" ref="E131:E194">D131/(SIN(G131))</f>
        <v>118.79206332923735</v>
      </c>
      <c r="F131" s="3">
        <f aca="true" t="shared" si="16" ref="F131:F194">DEGREES(ASIN((0.5*B131)/E131))</f>
        <v>10.13322988665329</v>
      </c>
      <c r="G131" s="3">
        <f t="shared" si="12"/>
        <v>2.2689280275926285</v>
      </c>
      <c r="H131" s="3">
        <f t="shared" si="14"/>
        <v>39.86677011334672</v>
      </c>
      <c r="I131" s="3">
        <f aca="true" t="shared" si="17" ref="I131:I194">E131*SIN(H131*PI()/180)</f>
        <v>76.14625787632437</v>
      </c>
      <c r="J131" s="1">
        <f aca="true" t="shared" si="18" ref="J131:J194">I131-D131+(0.5*B131)</f>
        <v>6.046257876324368</v>
      </c>
      <c r="K131" s="4">
        <v>22</v>
      </c>
      <c r="L131" s="2">
        <v>8</v>
      </c>
    </row>
    <row r="132" spans="1:12" ht="12.75">
      <c r="A132">
        <v>131</v>
      </c>
      <c r="B132" s="5">
        <v>41.8</v>
      </c>
      <c r="C132" s="3"/>
      <c r="D132" s="4">
        <v>91</v>
      </c>
      <c r="E132" s="3">
        <f t="shared" si="15"/>
        <v>120.5761823947418</v>
      </c>
      <c r="F132" s="3">
        <f t="shared" si="16"/>
        <v>9.981744923901283</v>
      </c>
      <c r="G132" s="3">
        <f t="shared" si="12"/>
        <v>2.2863813201125716</v>
      </c>
      <c r="H132" s="3">
        <f t="shared" si="14"/>
        <v>39.01825507609871</v>
      </c>
      <c r="I132" s="3">
        <f t="shared" si="17"/>
        <v>75.91090195832076</v>
      </c>
      <c r="J132" s="1">
        <f t="shared" si="18"/>
        <v>5.810901958320763</v>
      </c>
      <c r="K132" s="4">
        <v>22</v>
      </c>
      <c r="L132" s="2">
        <v>8</v>
      </c>
    </row>
    <row r="133" spans="1:12" ht="12.75">
      <c r="A133">
        <v>132</v>
      </c>
      <c r="B133" s="5">
        <v>41.8</v>
      </c>
      <c r="C133" s="3"/>
      <c r="D133" s="4">
        <v>91</v>
      </c>
      <c r="E133" s="3">
        <f t="shared" si="15"/>
        <v>122.45257839418022</v>
      </c>
      <c r="F133" s="3">
        <f t="shared" si="16"/>
        <v>9.827260174741244</v>
      </c>
      <c r="G133" s="3">
        <f t="shared" si="12"/>
        <v>2.303834612632515</v>
      </c>
      <c r="H133" s="3">
        <f t="shared" si="14"/>
        <v>38.17273982525876</v>
      </c>
      <c r="I133" s="3">
        <f t="shared" si="17"/>
        <v>75.67990955596301</v>
      </c>
      <c r="J133" s="1">
        <f t="shared" si="18"/>
        <v>5.579909555963006</v>
      </c>
      <c r="K133" s="4">
        <v>22</v>
      </c>
      <c r="L133" s="2">
        <v>8</v>
      </c>
    </row>
    <row r="134" spans="1:12" ht="12.75">
      <c r="A134">
        <v>133</v>
      </c>
      <c r="B134" s="5">
        <v>41.8</v>
      </c>
      <c r="C134" s="3"/>
      <c r="D134" s="4">
        <v>91</v>
      </c>
      <c r="E134" s="3">
        <f t="shared" si="15"/>
        <v>124.42679895997216</v>
      </c>
      <c r="F134" s="3">
        <f t="shared" si="16"/>
        <v>9.669825774372889</v>
      </c>
      <c r="G134" s="3">
        <f t="shared" si="12"/>
        <v>2.321287905152458</v>
      </c>
      <c r="H134" s="3">
        <f t="shared" si="14"/>
        <v>37.330174225627104</v>
      </c>
      <c r="I134" s="3">
        <f t="shared" si="17"/>
        <v>75.45331224155161</v>
      </c>
      <c r="J134" s="1">
        <f t="shared" si="18"/>
        <v>5.353312241551613</v>
      </c>
      <c r="K134" s="4">
        <v>22</v>
      </c>
      <c r="L134" s="2">
        <v>8</v>
      </c>
    </row>
    <row r="135" spans="1:12" ht="12.75">
      <c r="A135">
        <v>134</v>
      </c>
      <c r="B135" s="5">
        <v>41.8</v>
      </c>
      <c r="C135" s="3"/>
      <c r="D135" s="4">
        <v>91</v>
      </c>
      <c r="E135" s="3">
        <f t="shared" si="15"/>
        <v>126.50488678251779</v>
      </c>
      <c r="F135" s="3">
        <f t="shared" si="16"/>
        <v>9.5094926308801</v>
      </c>
      <c r="G135" s="3">
        <f t="shared" si="12"/>
        <v>2.3387411976724017</v>
      </c>
      <c r="H135" s="3">
        <f t="shared" si="14"/>
        <v>36.49050736911991</v>
      </c>
      <c r="I135" s="3">
        <f t="shared" si="17"/>
        <v>75.2311401976456</v>
      </c>
      <c r="J135" s="1">
        <f t="shared" si="18"/>
        <v>5.1311401976456</v>
      </c>
      <c r="K135" s="4">
        <v>22</v>
      </c>
      <c r="L135" s="2">
        <v>8</v>
      </c>
    </row>
    <row r="136" spans="1:12" ht="12.75">
      <c r="A136">
        <v>135</v>
      </c>
      <c r="B136" s="5">
        <v>41.8</v>
      </c>
      <c r="C136" s="3"/>
      <c r="D136" s="4">
        <v>91</v>
      </c>
      <c r="E136" s="3">
        <f t="shared" si="15"/>
        <v>128.69343417595164</v>
      </c>
      <c r="F136" s="3">
        <f t="shared" si="16"/>
        <v>9.346312401962916</v>
      </c>
      <c r="G136" s="3">
        <f t="shared" si="12"/>
        <v>2.356194490192345</v>
      </c>
      <c r="H136" s="3">
        <f t="shared" si="14"/>
        <v>35.653687598037095</v>
      </c>
      <c r="I136" s="3">
        <f t="shared" si="17"/>
        <v>75.01342225572681</v>
      </c>
      <c r="J136" s="1">
        <f t="shared" si="18"/>
        <v>4.9134222557268075</v>
      </c>
      <c r="K136" s="4">
        <v>22</v>
      </c>
      <c r="L136" s="2">
        <v>8</v>
      </c>
    </row>
    <row r="137" spans="1:12" ht="12.75">
      <c r="A137">
        <v>136</v>
      </c>
      <c r="B137" s="5">
        <v>41.8</v>
      </c>
      <c r="C137" s="3"/>
      <c r="D137" s="4">
        <v>91</v>
      </c>
      <c r="E137" s="3">
        <f t="shared" si="15"/>
        <v>130.9996451059411</v>
      </c>
      <c r="F137" s="3">
        <f t="shared" si="16"/>
        <v>9.18033747184478</v>
      </c>
      <c r="G137" s="3">
        <f t="shared" si="12"/>
        <v>2.3736477827122884</v>
      </c>
      <c r="H137" s="3">
        <f t="shared" si="14"/>
        <v>34.81966252815522</v>
      </c>
      <c r="I137" s="3">
        <f t="shared" si="17"/>
        <v>74.80018593494411</v>
      </c>
      <c r="J137" s="1">
        <f t="shared" si="18"/>
        <v>4.700185934944109</v>
      </c>
      <c r="K137" s="4">
        <v>22</v>
      </c>
      <c r="L137" s="2">
        <v>8</v>
      </c>
    </row>
    <row r="138" spans="1:12" ht="12.75">
      <c r="A138">
        <v>137</v>
      </c>
      <c r="B138" s="5">
        <v>41.8</v>
      </c>
      <c r="C138" s="3"/>
      <c r="D138" s="4">
        <v>91</v>
      </c>
      <c r="E138" s="3">
        <f t="shared" si="15"/>
        <v>133.43140589320586</v>
      </c>
      <c r="F138" s="3">
        <f t="shared" si="16"/>
        <v>9.011620928379397</v>
      </c>
      <c r="G138" s="3">
        <f t="shared" si="12"/>
        <v>2.3911010752322315</v>
      </c>
      <c r="H138" s="3">
        <f t="shared" si="14"/>
        <v>33.988379071620614</v>
      </c>
      <c r="I138" s="3">
        <f t="shared" si="17"/>
        <v>74.59145748086661</v>
      </c>
      <c r="J138" s="1">
        <f t="shared" si="18"/>
        <v>4.4914574808666075</v>
      </c>
      <c r="K138" s="4">
        <v>22</v>
      </c>
      <c r="L138" s="2">
        <v>8</v>
      </c>
    </row>
    <row r="139" spans="1:12" ht="12.75">
      <c r="A139">
        <v>138</v>
      </c>
      <c r="B139" s="5">
        <v>41.8</v>
      </c>
      <c r="C139" s="3"/>
      <c r="D139" s="4">
        <v>91</v>
      </c>
      <c r="E139" s="3">
        <f t="shared" si="15"/>
        <v>135.99736603767937</v>
      </c>
      <c r="F139" s="3">
        <f t="shared" si="16"/>
        <v>8.840216540379808</v>
      </c>
      <c r="G139" s="3">
        <f t="shared" si="12"/>
        <v>2.4085543677521746</v>
      </c>
      <c r="H139" s="3">
        <f t="shared" si="14"/>
        <v>33.1597834596202</v>
      </c>
      <c r="I139" s="3">
        <f t="shared" si="17"/>
        <v>74.38726190418038</v>
      </c>
      <c r="J139" s="1">
        <f t="shared" si="18"/>
        <v>4.287261904180376</v>
      </c>
      <c r="K139" s="4">
        <v>22</v>
      </c>
      <c r="L139" s="2">
        <v>8</v>
      </c>
    </row>
    <row r="140" spans="1:12" ht="12.75">
      <c r="A140">
        <v>139</v>
      </c>
      <c r="B140" s="5">
        <v>41.8</v>
      </c>
      <c r="C140" s="3"/>
      <c r="D140" s="4">
        <v>91</v>
      </c>
      <c r="E140" s="3">
        <f t="shared" si="15"/>
        <v>138.7070308902291</v>
      </c>
      <c r="F140" s="3">
        <f t="shared" si="16"/>
        <v>8.6661787351911</v>
      </c>
      <c r="G140" s="3">
        <f t="shared" si="12"/>
        <v>2.426007660272118</v>
      </c>
      <c r="H140" s="3">
        <f t="shared" si="14"/>
        <v>32.333821264808904</v>
      </c>
      <c r="I140" s="3">
        <f t="shared" si="17"/>
        <v>74.18762301926368</v>
      </c>
      <c r="J140" s="1">
        <f t="shared" si="18"/>
        <v>4.087623019263681</v>
      </c>
      <c r="K140" s="4">
        <v>22</v>
      </c>
      <c r="L140" s="2">
        <v>8</v>
      </c>
    </row>
    <row r="141" spans="1:12" ht="12.75">
      <c r="A141">
        <v>140</v>
      </c>
      <c r="B141" s="5">
        <v>41.8</v>
      </c>
      <c r="C141" s="3"/>
      <c r="D141" s="4">
        <v>91</v>
      </c>
      <c r="E141" s="3">
        <f t="shared" si="15"/>
        <v>141.5708682442975</v>
      </c>
      <c r="F141" s="3">
        <f t="shared" si="16"/>
        <v>8.489562576526394</v>
      </c>
      <c r="G141" s="3">
        <f t="shared" si="12"/>
        <v>2.443460952792061</v>
      </c>
      <c r="H141" s="3">
        <f t="shared" si="14"/>
        <v>31.510437423473604</v>
      </c>
      <c r="I141" s="3">
        <f t="shared" si="17"/>
        <v>73.9925634825783</v>
      </c>
      <c r="J141" s="1">
        <f t="shared" si="18"/>
        <v>3.8925634825783035</v>
      </c>
      <c r="K141" s="4">
        <v>22</v>
      </c>
      <c r="L141" s="2">
        <v>8</v>
      </c>
    </row>
    <row r="142" spans="1:12" ht="12.75">
      <c r="A142">
        <v>141</v>
      </c>
      <c r="B142" s="5">
        <v>41.8</v>
      </c>
      <c r="C142" s="3"/>
      <c r="D142" s="4">
        <v>91</v>
      </c>
      <c r="E142" s="3">
        <f t="shared" si="15"/>
        <v>144.6004313449832</v>
      </c>
      <c r="F142" s="3">
        <f t="shared" si="16"/>
        <v>8.31042374258442</v>
      </c>
      <c r="G142" s="3">
        <f t="shared" si="12"/>
        <v>2.4609142453120048</v>
      </c>
      <c r="H142" s="3">
        <f t="shared" si="14"/>
        <v>30.68957625741558</v>
      </c>
      <c r="I142" s="3">
        <f t="shared" si="17"/>
        <v>73.8021048308172</v>
      </c>
      <c r="J142" s="1">
        <f t="shared" si="18"/>
        <v>3.7021048308171984</v>
      </c>
      <c r="K142" s="4">
        <v>22</v>
      </c>
      <c r="L142" s="2">
        <v>8</v>
      </c>
    </row>
    <row r="143" spans="1:12" ht="12.75">
      <c r="A143">
        <v>142</v>
      </c>
      <c r="B143" s="5">
        <v>41.8</v>
      </c>
      <c r="C143" s="3"/>
      <c r="D143" s="4">
        <v>91</v>
      </c>
      <c r="E143" s="3">
        <f t="shared" si="15"/>
        <v>147.8085013389297</v>
      </c>
      <c r="F143" s="3">
        <f t="shared" si="16"/>
        <v>8.128818504465443</v>
      </c>
      <c r="G143" s="3">
        <f aca="true" t="shared" si="19" ref="G143:G206">2*PI()/360*A143</f>
        <v>2.478367537831948</v>
      </c>
      <c r="H143" s="3">
        <f t="shared" si="14"/>
        <v>29.871181495534557</v>
      </c>
      <c r="I143" s="3">
        <f t="shared" si="17"/>
        <v>73.61626751874982</v>
      </c>
      <c r="J143" s="1">
        <f t="shared" si="18"/>
        <v>3.516267518749821</v>
      </c>
      <c r="K143" s="4">
        <v>22</v>
      </c>
      <c r="L143" s="2">
        <v>8</v>
      </c>
    </row>
    <row r="144" spans="1:12" ht="12.75">
      <c r="A144">
        <v>143</v>
      </c>
      <c r="B144" s="5">
        <v>41.8</v>
      </c>
      <c r="C144" s="3"/>
      <c r="D144" s="4">
        <v>91</v>
      </c>
      <c r="E144" s="3">
        <f t="shared" si="15"/>
        <v>151.20925284214601</v>
      </c>
      <c r="F144" s="3">
        <f t="shared" si="16"/>
        <v>7.944803704900603</v>
      </c>
      <c r="G144" s="3">
        <f t="shared" si="19"/>
        <v>2.4958208303518914</v>
      </c>
      <c r="H144" s="3">
        <f t="shared" si="14"/>
        <v>29.055196295099393</v>
      </c>
      <c r="I144" s="3">
        <f t="shared" si="17"/>
        <v>73.43507095671085</v>
      </c>
      <c r="J144" s="1">
        <f t="shared" si="18"/>
        <v>3.335070956710844</v>
      </c>
      <c r="K144" s="4">
        <v>22</v>
      </c>
      <c r="L144" s="2">
        <v>8</v>
      </c>
    </row>
    <row r="145" spans="1:12" ht="12.75">
      <c r="A145">
        <v>144</v>
      </c>
      <c r="B145" s="5">
        <v>41.8</v>
      </c>
      <c r="C145" s="3"/>
      <c r="D145" s="4">
        <v>91</v>
      </c>
      <c r="E145" s="3">
        <f t="shared" si="15"/>
        <v>154.81844712007123</v>
      </c>
      <c r="F145" s="3">
        <f t="shared" si="16"/>
        <v>7.758436737308583</v>
      </c>
      <c r="G145" s="3">
        <f t="shared" si="19"/>
        <v>2.5132741228718345</v>
      </c>
      <c r="H145" s="3">
        <f t="shared" si="14"/>
        <v>28.241563262691415</v>
      </c>
      <c r="I145" s="3">
        <f t="shared" si="17"/>
        <v>73.25853354767732</v>
      </c>
      <c r="J145" s="1">
        <f t="shared" si="18"/>
        <v>3.1585335476773153</v>
      </c>
      <c r="K145" s="4">
        <v>22</v>
      </c>
      <c r="L145" s="2">
        <v>8</v>
      </c>
    </row>
    <row r="146" spans="1:12" ht="12.75">
      <c r="A146">
        <v>145</v>
      </c>
      <c r="B146" s="5">
        <v>41.8</v>
      </c>
      <c r="C146" s="3"/>
      <c r="D146" s="4">
        <v>91</v>
      </c>
      <c r="E146" s="3">
        <f t="shared" si="15"/>
        <v>158.65365840151998</v>
      </c>
      <c r="F146" s="3">
        <f t="shared" si="16"/>
        <v>7.5697755251914955</v>
      </c>
      <c r="G146" s="3">
        <f t="shared" si="19"/>
        <v>2.530727415391778</v>
      </c>
      <c r="H146" s="3">
        <f t="shared" si="14"/>
        <v>27.43022447480851</v>
      </c>
      <c r="I146" s="3">
        <f t="shared" si="17"/>
        <v>73.08667272388503</v>
      </c>
      <c r="J146" s="1">
        <f t="shared" si="18"/>
        <v>2.986672723885029</v>
      </c>
      <c r="K146" s="4">
        <v>22</v>
      </c>
      <c r="L146" s="2">
        <v>8</v>
      </c>
    </row>
    <row r="147" spans="1:12" ht="12.75">
      <c r="A147">
        <v>146</v>
      </c>
      <c r="B147" s="5">
        <v>41.8</v>
      </c>
      <c r="C147" s="3"/>
      <c r="D147" s="4">
        <v>91</v>
      </c>
      <c r="E147" s="3">
        <f t="shared" si="15"/>
        <v>162.73454014739744</v>
      </c>
      <c r="F147" s="3">
        <f t="shared" si="16"/>
        <v>7.378878501880948</v>
      </c>
      <c r="G147" s="3">
        <f t="shared" si="19"/>
        <v>2.548180707911721</v>
      </c>
      <c r="H147" s="3">
        <f t="shared" si="14"/>
        <v>26.621121498119066</v>
      </c>
      <c r="I147" s="3">
        <f t="shared" si="17"/>
        <v>72.91950498293318</v>
      </c>
      <c r="J147" s="1">
        <f t="shared" si="18"/>
        <v>2.819504982933175</v>
      </c>
      <c r="K147" s="4">
        <v>22</v>
      </c>
      <c r="L147" s="2">
        <v>8</v>
      </c>
    </row>
    <row r="148" spans="1:12" ht="12.75">
      <c r="A148">
        <v>147</v>
      </c>
      <c r="B148" s="5">
        <v>41.8</v>
      </c>
      <c r="C148" s="3"/>
      <c r="D148" s="4">
        <v>91</v>
      </c>
      <c r="E148" s="3">
        <f t="shared" si="15"/>
        <v>167.08313974867627</v>
      </c>
      <c r="F148" s="3">
        <f t="shared" si="16"/>
        <v>7.185804590643183</v>
      </c>
      <c r="G148" s="3">
        <f t="shared" si="19"/>
        <v>2.5656340004316642</v>
      </c>
      <c r="H148" s="3">
        <f t="shared" si="14"/>
        <v>25.814195409356813</v>
      </c>
      <c r="I148" s="3">
        <f t="shared" si="17"/>
        <v>72.75704592333351</v>
      </c>
      <c r="J148" s="1">
        <f t="shared" si="18"/>
        <v>2.6570459233335058</v>
      </c>
      <c r="K148" s="4">
        <v>22</v>
      </c>
      <c r="L148" s="2">
        <v>8</v>
      </c>
    </row>
    <row r="149" spans="1:12" ht="12.75">
      <c r="A149">
        <v>148</v>
      </c>
      <c r="B149" s="5">
        <v>41.8</v>
      </c>
      <c r="C149" s="3"/>
      <c r="D149" s="4">
        <v>91</v>
      </c>
      <c r="E149" s="3">
        <f t="shared" si="15"/>
        <v>171.7242722467871</v>
      </c>
      <c r="F149" s="3">
        <f t="shared" si="16"/>
        <v>6.990613185151258</v>
      </c>
      <c r="G149" s="3">
        <f t="shared" si="19"/>
        <v>2.5830872929516078</v>
      </c>
      <c r="H149" s="3">
        <f t="shared" si="14"/>
        <v>25.00938681484874</v>
      </c>
      <c r="I149" s="3">
        <f t="shared" si="17"/>
        <v>72.59931027945714</v>
      </c>
      <c r="J149" s="1">
        <f t="shared" si="18"/>
        <v>2.4993102794571413</v>
      </c>
      <c r="K149" s="4">
        <v>22</v>
      </c>
      <c r="L149" s="2">
        <v>8</v>
      </c>
    </row>
    <row r="150" spans="1:12" ht="12.75">
      <c r="A150">
        <v>149</v>
      </c>
      <c r="B150" s="5">
        <v>41.8</v>
      </c>
      <c r="C150" s="3"/>
      <c r="D150" s="4">
        <v>91</v>
      </c>
      <c r="E150" s="3">
        <f t="shared" si="15"/>
        <v>176.68596640334238</v>
      </c>
      <c r="F150" s="3">
        <f t="shared" si="16"/>
        <v>6.793364130330357</v>
      </c>
      <c r="G150" s="3">
        <f t="shared" si="19"/>
        <v>2.600540585471551</v>
      </c>
      <c r="H150" s="3">
        <f t="shared" si="14"/>
        <v>24.20663586966964</v>
      </c>
      <c r="I150" s="3">
        <f t="shared" si="17"/>
        <v>72.44631195583815</v>
      </c>
      <c r="J150" s="1">
        <f t="shared" si="18"/>
        <v>2.3463119558381536</v>
      </c>
      <c r="K150" s="4">
        <v>22</v>
      </c>
      <c r="L150" s="2">
        <v>8</v>
      </c>
    </row>
    <row r="151" spans="1:12" ht="12.75">
      <c r="A151">
        <v>150</v>
      </c>
      <c r="B151" s="5">
        <v>41.8</v>
      </c>
      <c r="C151" s="3"/>
      <c r="D151" s="4">
        <v>91</v>
      </c>
      <c r="E151" s="3">
        <f t="shared" si="15"/>
        <v>182.00000000000003</v>
      </c>
      <c r="F151" s="3">
        <f t="shared" si="16"/>
        <v>6.594117703581146</v>
      </c>
      <c r="G151" s="3">
        <f t="shared" si="19"/>
        <v>2.6179938779914944</v>
      </c>
      <c r="H151" s="3">
        <f t="shared" si="14"/>
        <v>23.405882296418866</v>
      </c>
      <c r="I151" s="3">
        <f t="shared" si="17"/>
        <v>72.2980640607945</v>
      </c>
      <c r="J151" s="1">
        <f t="shared" si="18"/>
        <v>2.1980640607945006</v>
      </c>
      <c r="K151" s="4">
        <v>22</v>
      </c>
      <c r="L151" s="2">
        <v>8</v>
      </c>
    </row>
    <row r="152" spans="1:12" ht="12.75">
      <c r="A152">
        <v>151</v>
      </c>
      <c r="B152" s="5">
        <v>41.8</v>
      </c>
      <c r="C152" s="3"/>
      <c r="D152" s="4">
        <v>91</v>
      </c>
      <c r="E152" s="3">
        <f t="shared" si="15"/>
        <v>187.70254590608553</v>
      </c>
      <c r="F152" s="3">
        <f t="shared" si="16"/>
        <v>6.392934596384687</v>
      </c>
      <c r="G152" s="3">
        <f t="shared" si="19"/>
        <v>2.6354471705114375</v>
      </c>
      <c r="H152" s="3">
        <f t="shared" si="14"/>
        <v>22.60706540361531</v>
      </c>
      <c r="I152" s="3">
        <f t="shared" si="17"/>
        <v>72.15457893932684</v>
      </c>
      <c r="J152" s="1">
        <f t="shared" si="18"/>
        <v>2.054578939326838</v>
      </c>
      <c r="K152" s="4">
        <v>22</v>
      </c>
      <c r="L152" s="2">
        <v>8</v>
      </c>
    </row>
    <row r="153" spans="1:12" ht="12.75">
      <c r="A153">
        <v>152</v>
      </c>
      <c r="B153" s="5">
        <v>41.8</v>
      </c>
      <c r="C153" s="3"/>
      <c r="D153" s="4">
        <v>91</v>
      </c>
      <c r="E153" s="3">
        <f t="shared" si="15"/>
        <v>193.83495660524568</v>
      </c>
      <c r="F153" s="3">
        <f t="shared" si="16"/>
        <v>6.189875896290879</v>
      </c>
      <c r="G153" s="3">
        <f t="shared" si="19"/>
        <v>2.652900463031381</v>
      </c>
      <c r="H153" s="3">
        <f t="shared" si="14"/>
        <v>21.810124103709114</v>
      </c>
      <c r="I153" s="3">
        <f t="shared" si="17"/>
        <v>72.01586820526194</v>
      </c>
      <c r="J153" s="1">
        <f t="shared" si="18"/>
        <v>1.915868205261937</v>
      </c>
      <c r="K153" s="4">
        <v>22</v>
      </c>
      <c r="L153" s="2">
        <v>8</v>
      </c>
    </row>
    <row r="154" spans="1:12" ht="12.75">
      <c r="A154">
        <v>153</v>
      </c>
      <c r="B154" s="5">
        <v>41.8</v>
      </c>
      <c r="C154" s="3"/>
      <c r="D154" s="4">
        <v>91</v>
      </c>
      <c r="E154" s="3">
        <f t="shared" si="15"/>
        <v>200.44472307725923</v>
      </c>
      <c r="F154" s="3">
        <f t="shared" si="16"/>
        <v>5.985003069291359</v>
      </c>
      <c r="G154" s="3">
        <f t="shared" si="19"/>
        <v>2.670353755551324</v>
      </c>
      <c r="H154" s="3">
        <f t="shared" si="14"/>
        <v>21.014996930708634</v>
      </c>
      <c r="I154" s="3">
        <f t="shared" si="17"/>
        <v>71.88194277260381</v>
      </c>
      <c r="J154" s="1">
        <f t="shared" si="18"/>
        <v>1.7819427726038057</v>
      </c>
      <c r="K154" s="4">
        <v>22</v>
      </c>
      <c r="L154" s="2">
        <v>8</v>
      </c>
    </row>
    <row r="155" spans="1:12" ht="12.75">
      <c r="A155">
        <v>154</v>
      </c>
      <c r="B155" s="5">
        <v>41.8</v>
      </c>
      <c r="C155" s="3"/>
      <c r="D155" s="4">
        <v>91</v>
      </c>
      <c r="E155" s="3">
        <f t="shared" si="15"/>
        <v>207.58665497614226</v>
      </c>
      <c r="F155" s="3">
        <f t="shared" si="16"/>
        <v>5.778377942576195</v>
      </c>
      <c r="G155" s="3">
        <f t="shared" si="19"/>
        <v>2.6878070480712677</v>
      </c>
      <c r="H155" s="3">
        <f t="shared" si="14"/>
        <v>20.221622057423815</v>
      </c>
      <c r="I155" s="3">
        <f t="shared" si="17"/>
        <v>71.75281288606409</v>
      </c>
      <c r="J155" s="1">
        <f t="shared" si="18"/>
        <v>1.6528128860640905</v>
      </c>
      <c r="K155" s="4">
        <v>22</v>
      </c>
      <c r="L155" s="2">
        <v>8</v>
      </c>
    </row>
    <row r="156" spans="1:12" ht="12.75">
      <c r="A156">
        <v>155</v>
      </c>
      <c r="B156" s="5">
        <v>41.8</v>
      </c>
      <c r="C156" s="3"/>
      <c r="D156" s="4">
        <v>91</v>
      </c>
      <c r="E156" s="3">
        <f t="shared" si="15"/>
        <v>215.32434406687733</v>
      </c>
      <c r="F156" s="3">
        <f t="shared" si="16"/>
        <v>5.570062687672745</v>
      </c>
      <c r="G156" s="3">
        <f t="shared" si="19"/>
        <v>2.705260340591211</v>
      </c>
      <c r="H156" s="3">
        <f t="shared" si="14"/>
        <v>19.42993731232727</v>
      </c>
      <c r="I156" s="3">
        <f t="shared" si="17"/>
        <v>71.62848815073868</v>
      </c>
      <c r="J156" s="1">
        <f t="shared" si="18"/>
        <v>1.5284881507386743</v>
      </c>
      <c r="K156" s="4">
        <v>22</v>
      </c>
      <c r="L156" s="2">
        <v>8</v>
      </c>
    </row>
    <row r="157" spans="1:12" ht="12.75">
      <c r="A157">
        <v>156</v>
      </c>
      <c r="B157" s="5">
        <v>41.8</v>
      </c>
      <c r="C157" s="3"/>
      <c r="D157" s="4">
        <v>91</v>
      </c>
      <c r="E157" s="3">
        <f t="shared" si="15"/>
        <v>223.73199353725556</v>
      </c>
      <c r="F157" s="3">
        <f t="shared" si="16"/>
        <v>5.360119803963569</v>
      </c>
      <c r="G157" s="3">
        <f t="shared" si="19"/>
        <v>2.722713633111154</v>
      </c>
      <c r="H157" s="3">
        <f t="shared" si="14"/>
        <v>18.639880196036444</v>
      </c>
      <c r="I157" s="3">
        <f t="shared" si="17"/>
        <v>71.50897756090583</v>
      </c>
      <c r="J157" s="1">
        <f t="shared" si="18"/>
        <v>1.4089775609058321</v>
      </c>
      <c r="K157" s="4">
        <v>22</v>
      </c>
      <c r="L157" s="2">
        <v>8</v>
      </c>
    </row>
    <row r="158" spans="1:12" ht="12.75">
      <c r="A158">
        <v>157</v>
      </c>
      <c r="B158" s="5">
        <v>41.8</v>
      </c>
      <c r="C158" s="3"/>
      <c r="D158" s="4">
        <v>91</v>
      </c>
      <c r="E158" s="3">
        <f t="shared" si="15"/>
        <v>232.89672453751814</v>
      </c>
      <c r="F158" s="3">
        <f t="shared" si="16"/>
        <v>5.148612102579369</v>
      </c>
      <c r="G158" s="3">
        <f t="shared" si="19"/>
        <v>2.7401669256310974</v>
      </c>
      <c r="H158" s="3">
        <f t="shared" si="14"/>
        <v>17.851387897420636</v>
      </c>
      <c r="I158" s="3">
        <f t="shared" si="17"/>
        <v>71.39428952791636</v>
      </c>
      <c r="J158" s="1">
        <f t="shared" si="18"/>
        <v>1.294289527916355</v>
      </c>
      <c r="K158" s="4">
        <v>22</v>
      </c>
      <c r="L158" s="2">
        <v>8</v>
      </c>
    </row>
    <row r="159" spans="1:12" ht="12.75">
      <c r="A159">
        <v>158</v>
      </c>
      <c r="B159" s="5">
        <v>41.8</v>
      </c>
      <c r="C159" s="3"/>
      <c r="D159" s="4">
        <v>91</v>
      </c>
      <c r="E159" s="3">
        <f t="shared" si="15"/>
        <v>242.92151179241517</v>
      </c>
      <c r="F159" s="3">
        <f t="shared" si="16"/>
        <v>4.935602690661582</v>
      </c>
      <c r="G159" s="3">
        <f t="shared" si="19"/>
        <v>2.7576202181510405</v>
      </c>
      <c r="H159" s="3">
        <f t="shared" si="14"/>
        <v>17.064397309338403</v>
      </c>
      <c r="I159" s="3">
        <f t="shared" si="17"/>
        <v>71.28443190715319</v>
      </c>
      <c r="J159" s="1">
        <f t="shared" si="18"/>
        <v>1.18443190715319</v>
      </c>
      <c r="K159" s="4">
        <v>22</v>
      </c>
      <c r="L159" s="2">
        <v>8</v>
      </c>
    </row>
    <row r="160" spans="1:12" ht="12.75">
      <c r="A160">
        <v>159</v>
      </c>
      <c r="B160" s="5">
        <v>41.8</v>
      </c>
      <c r="C160" s="3"/>
      <c r="D160" s="4">
        <v>91</v>
      </c>
      <c r="E160" s="3">
        <f t="shared" si="15"/>
        <v>253.9289579759056</v>
      </c>
      <c r="F160" s="3">
        <f t="shared" si="16"/>
        <v>4.721154955988281</v>
      </c>
      <c r="G160" s="3">
        <f t="shared" si="19"/>
        <v>2.775073510670984</v>
      </c>
      <c r="H160" s="3">
        <f t="shared" si="14"/>
        <v>16.278845044011717</v>
      </c>
      <c r="I160" s="3">
        <f t="shared" si="17"/>
        <v>71.17941202403787</v>
      </c>
      <c r="J160" s="1">
        <f t="shared" si="18"/>
        <v>1.0794120240378717</v>
      </c>
      <c r="K160" s="4">
        <v>22</v>
      </c>
      <c r="L160" s="2">
        <v>8</v>
      </c>
    </row>
    <row r="161" spans="1:12" ht="12.75">
      <c r="A161">
        <v>160</v>
      </c>
      <c r="B161" s="5">
        <v>41.8</v>
      </c>
      <c r="C161" s="3"/>
      <c r="D161" s="4">
        <v>91</v>
      </c>
      <c r="E161" s="3">
        <f t="shared" si="15"/>
        <v>266.0662004148408</v>
      </c>
      <c r="F161" s="3">
        <f t="shared" si="16"/>
        <v>4.505332551956012</v>
      </c>
      <c r="G161" s="3">
        <f t="shared" si="19"/>
        <v>2.792526803190927</v>
      </c>
      <c r="H161" s="3">
        <f t="shared" si="14"/>
        <v>15.494667448043998</v>
      </c>
      <c r="I161" s="3">
        <f t="shared" si="17"/>
        <v>71.07923669905988</v>
      </c>
      <c r="J161" s="1">
        <f t="shared" si="18"/>
        <v>0.9792366990598751</v>
      </c>
      <c r="K161" s="4">
        <v>22</v>
      </c>
      <c r="L161" s="2">
        <v>8</v>
      </c>
    </row>
    <row r="162" spans="1:12" ht="12.75">
      <c r="A162">
        <v>161</v>
      </c>
      <c r="B162" s="5">
        <v>41.8</v>
      </c>
      <c r="C162" s="3"/>
      <c r="D162" s="4">
        <v>91</v>
      </c>
      <c r="E162" s="3">
        <f t="shared" si="15"/>
        <v>279.5113672949091</v>
      </c>
      <c r="F162" s="3">
        <f t="shared" si="16"/>
        <v>4.288199382909068</v>
      </c>
      <c r="G162" s="3">
        <f t="shared" si="19"/>
        <v>2.8099800957108707</v>
      </c>
      <c r="H162" s="3">
        <f t="shared" si="14"/>
        <v>14.711800617090944</v>
      </c>
      <c r="I162" s="3">
        <f t="shared" si="17"/>
        <v>70.98391227181315</v>
      </c>
      <c r="J162" s="1">
        <f t="shared" si="18"/>
        <v>0.883912271813152</v>
      </c>
      <c r="K162" s="4">
        <v>22</v>
      </c>
      <c r="L162" s="2">
        <v>8</v>
      </c>
    </row>
    <row r="163" spans="1:12" ht="12.75">
      <c r="A163">
        <v>162</v>
      </c>
      <c r="B163" s="5">
        <v>41.8</v>
      </c>
      <c r="C163" s="3"/>
      <c r="D163" s="4">
        <v>91</v>
      </c>
      <c r="E163" s="3">
        <f t="shared" si="15"/>
        <v>294.4821859524808</v>
      </c>
      <c r="F163" s="3">
        <f t="shared" si="16"/>
        <v>4.069819589806946</v>
      </c>
      <c r="G163" s="3">
        <f t="shared" si="19"/>
        <v>2.827433388230814</v>
      </c>
      <c r="H163" s="3">
        <f t="shared" si="14"/>
        <v>13.93018041019306</v>
      </c>
      <c r="I163" s="3">
        <f t="shared" si="17"/>
        <v>70.8934446240175</v>
      </c>
      <c r="J163" s="1">
        <f t="shared" si="18"/>
        <v>0.7934446240175035</v>
      </c>
      <c r="K163" s="4">
        <v>22</v>
      </c>
      <c r="L163" s="2">
        <v>8</v>
      </c>
    </row>
    <row r="164" spans="1:12" ht="12.75">
      <c r="A164">
        <v>163</v>
      </c>
      <c r="B164" s="5">
        <v>41.8</v>
      </c>
      <c r="C164" s="3"/>
      <c r="D164" s="4">
        <v>91</v>
      </c>
      <c r="E164" s="3">
        <f t="shared" si="15"/>
        <v>311.2476294048276</v>
      </c>
      <c r="F164" s="3">
        <f t="shared" si="16"/>
        <v>3.8502575362195772</v>
      </c>
      <c r="G164" s="3">
        <f t="shared" si="19"/>
        <v>2.8448866807507573</v>
      </c>
      <c r="H164" s="3">
        <f t="shared" si="14"/>
        <v>13.149742463780427</v>
      </c>
      <c r="I164" s="3">
        <f t="shared" si="17"/>
        <v>70.80783920151086</v>
      </c>
      <c r="J164" s="1">
        <f t="shared" si="18"/>
        <v>0.7078392015108577</v>
      </c>
      <c r="K164" s="4">
        <v>22</v>
      </c>
      <c r="L164" s="2">
        <v>8</v>
      </c>
    </row>
    <row r="165" spans="1:12" ht="12.75">
      <c r="A165">
        <v>164</v>
      </c>
      <c r="B165" s="5">
        <v>41.8</v>
      </c>
      <c r="C165" s="3"/>
      <c r="D165" s="4">
        <v>91</v>
      </c>
      <c r="E165" s="3">
        <f t="shared" si="15"/>
        <v>330.1439303474403</v>
      </c>
      <c r="F165" s="3">
        <f t="shared" si="16"/>
        <v>3.629577794639311</v>
      </c>
      <c r="G165" s="3">
        <f t="shared" si="19"/>
        <v>2.8623399732707004</v>
      </c>
      <c r="H165" s="3">
        <f t="shared" si="14"/>
        <v>12.370422205360683</v>
      </c>
      <c r="I165" s="3">
        <f t="shared" si="17"/>
        <v>70.72710103519395</v>
      </c>
      <c r="J165" s="1">
        <f t="shared" si="18"/>
        <v>0.6271010351939523</v>
      </c>
      <c r="K165" s="4">
        <v>22</v>
      </c>
      <c r="L165" s="2">
        <v>8</v>
      </c>
    </row>
    <row r="166" spans="1:12" ht="12.75">
      <c r="A166">
        <v>165</v>
      </c>
      <c r="B166" s="5">
        <v>41.8</v>
      </c>
      <c r="C166" s="3"/>
      <c r="D166" s="4">
        <v>91</v>
      </c>
      <c r="E166" s="3">
        <f t="shared" si="15"/>
        <v>351.59700076922053</v>
      </c>
      <c r="F166" s="3">
        <f t="shared" si="16"/>
        <v>3.407845133097587</v>
      </c>
      <c r="G166" s="3">
        <f t="shared" si="19"/>
        <v>2.8797932657906435</v>
      </c>
      <c r="H166" s="3">
        <f t="shared" si="14"/>
        <v>11.592154866902405</v>
      </c>
      <c r="I166" s="3">
        <f t="shared" si="17"/>
        <v>70.65123476091642</v>
      </c>
      <c r="J166" s="1">
        <f t="shared" si="18"/>
        <v>0.5512347609164223</v>
      </c>
      <c r="K166" s="4">
        <v>22</v>
      </c>
      <c r="L166" s="2">
        <v>8</v>
      </c>
    </row>
    <row r="167" spans="1:12" ht="12.75">
      <c r="A167">
        <v>166</v>
      </c>
      <c r="B167" s="5">
        <v>41.8</v>
      </c>
      <c r="C167" s="3"/>
      <c r="D167" s="4">
        <v>91</v>
      </c>
      <c r="E167" s="3">
        <f t="shared" si="15"/>
        <v>376.1544599939262</v>
      </c>
      <c r="F167" s="3">
        <f t="shared" si="16"/>
        <v>3.1851245020736316</v>
      </c>
      <c r="G167" s="3">
        <f t="shared" si="19"/>
        <v>2.897246558310587</v>
      </c>
      <c r="H167" s="3">
        <f t="shared" si="14"/>
        <v>10.81487549792638</v>
      </c>
      <c r="I167" s="3">
        <f t="shared" si="17"/>
        <v>70.5802446382877</v>
      </c>
      <c r="J167" s="1">
        <f t="shared" si="18"/>
        <v>0.4802446382876937</v>
      </c>
      <c r="K167" s="4">
        <v>22</v>
      </c>
      <c r="L167" s="2">
        <v>8</v>
      </c>
    </row>
    <row r="168" spans="1:12" ht="12.75">
      <c r="A168">
        <v>167</v>
      </c>
      <c r="B168" s="5">
        <v>41.8</v>
      </c>
      <c r="C168" s="3"/>
      <c r="D168" s="4">
        <v>91</v>
      </c>
      <c r="E168" s="3">
        <f t="shared" si="15"/>
        <v>404.5324449153075</v>
      </c>
      <c r="F168" s="3">
        <f t="shared" si="16"/>
        <v>2.9614810216817067</v>
      </c>
      <c r="G168" s="3">
        <f t="shared" si="19"/>
        <v>2.91469985083053</v>
      </c>
      <c r="H168" s="3">
        <f t="shared" si="14"/>
        <v>10.03851897831828</v>
      </c>
      <c r="I168" s="3">
        <f t="shared" si="17"/>
        <v>70.5141345684013</v>
      </c>
      <c r="J168" s="1">
        <f t="shared" si="18"/>
        <v>0.4141345684013018</v>
      </c>
      <c r="K168" s="4">
        <v>22</v>
      </c>
      <c r="L168" s="2">
        <v>8</v>
      </c>
    </row>
    <row r="169" spans="1:12" ht="12.75">
      <c r="A169">
        <v>168</v>
      </c>
      <c r="B169" s="5">
        <v>41.8</v>
      </c>
      <c r="C169" s="3"/>
      <c r="D169" s="4">
        <v>91</v>
      </c>
      <c r="E169" s="3">
        <f t="shared" si="15"/>
        <v>437.68582537171596</v>
      </c>
      <c r="F169" s="3">
        <f t="shared" si="16"/>
        <v>2.7369799691226686</v>
      </c>
      <c r="G169" s="3">
        <f t="shared" si="19"/>
        <v>2.9321531433504737</v>
      </c>
      <c r="H169" s="3">
        <f t="shared" si="14"/>
        <v>9.263020030877328</v>
      </c>
      <c r="I169" s="3">
        <f t="shared" si="17"/>
        <v>70.45290811046611</v>
      </c>
      <c r="J169" s="1">
        <f t="shared" si="18"/>
        <v>0.35290811046611026</v>
      </c>
      <c r="K169" s="4">
        <v>22</v>
      </c>
      <c r="L169" s="2">
        <v>8</v>
      </c>
    </row>
    <row r="170" spans="1:12" ht="12.75">
      <c r="A170">
        <v>169</v>
      </c>
      <c r="B170" s="5">
        <v>41.8</v>
      </c>
      <c r="C170" s="3"/>
      <c r="D170" s="4">
        <v>91</v>
      </c>
      <c r="E170" s="3">
        <f t="shared" si="15"/>
        <v>476.9167188392738</v>
      </c>
      <c r="F170" s="3">
        <f t="shared" si="16"/>
        <v>2.5116867663852327</v>
      </c>
      <c r="G170" s="3">
        <f t="shared" si="19"/>
        <v>2.949606435870417</v>
      </c>
      <c r="H170" s="3">
        <f t="shared" si="14"/>
        <v>8.488313233614775</v>
      </c>
      <c r="I170" s="3">
        <f t="shared" si="17"/>
        <v>70.39656849732445</v>
      </c>
      <c r="J170" s="1">
        <f t="shared" si="18"/>
        <v>0.2965684973244507</v>
      </c>
      <c r="K170" s="4">
        <v>22</v>
      </c>
      <c r="L170" s="2">
        <v>8</v>
      </c>
    </row>
    <row r="171" spans="1:12" ht="12.75">
      <c r="A171">
        <v>170</v>
      </c>
      <c r="B171" s="5">
        <v>41.8</v>
      </c>
      <c r="C171" s="3"/>
      <c r="D171" s="4">
        <v>91</v>
      </c>
      <c r="E171" s="3">
        <f t="shared" si="15"/>
        <v>524.0481139660709</v>
      </c>
      <c r="F171" s="3">
        <f t="shared" si="16"/>
        <v>2.285666968181346</v>
      </c>
      <c r="G171" s="3">
        <f t="shared" si="19"/>
        <v>2.9670597283903604</v>
      </c>
      <c r="H171" s="3">
        <f t="shared" si="14"/>
        <v>7.714333031818654</v>
      </c>
      <c r="I171" s="3">
        <f t="shared" si="17"/>
        <v>70.34511864985996</v>
      </c>
      <c r="J171" s="1">
        <f t="shared" si="18"/>
        <v>0.24511864985995402</v>
      </c>
      <c r="K171" s="4">
        <v>22</v>
      </c>
      <c r="L171" s="2">
        <v>8</v>
      </c>
    </row>
    <row r="172" spans="1:12" ht="12.75">
      <c r="A172">
        <v>171</v>
      </c>
      <c r="B172" s="5">
        <v>41.8</v>
      </c>
      <c r="C172" s="3"/>
      <c r="D172" s="4">
        <v>91</v>
      </c>
      <c r="E172" s="3">
        <f t="shared" si="15"/>
        <v>581.7132431564688</v>
      </c>
      <c r="F172" s="3">
        <f t="shared" si="16"/>
        <v>2.0589862500999496</v>
      </c>
      <c r="G172" s="3">
        <f t="shared" si="19"/>
        <v>2.9845130209103035</v>
      </c>
      <c r="H172" s="3">
        <f t="shared" si="14"/>
        <v>6.941013749900037</v>
      </c>
      <c r="I172" s="3">
        <f t="shared" si="17"/>
        <v>70.29856119027687</v>
      </c>
      <c r="J172" s="1">
        <f t="shared" si="18"/>
        <v>0.19856119027686958</v>
      </c>
      <c r="K172" s="4">
        <v>22</v>
      </c>
      <c r="L172" s="2">
        <v>8</v>
      </c>
    </row>
    <row r="173" spans="1:12" ht="12.75">
      <c r="A173">
        <v>172</v>
      </c>
      <c r="B173" s="5">
        <v>41.8</v>
      </c>
      <c r="C173" s="3"/>
      <c r="D173" s="4">
        <v>91</v>
      </c>
      <c r="E173" s="3">
        <f t="shared" si="15"/>
        <v>653.861984623823</v>
      </c>
      <c r="F173" s="3">
        <f t="shared" si="16"/>
        <v>1.8317103969625057</v>
      </c>
      <c r="G173" s="3">
        <f t="shared" si="19"/>
        <v>3.001966313430247</v>
      </c>
      <c r="H173" s="3">
        <f t="shared" si="14"/>
        <v>6.168289603037493</v>
      </c>
      <c r="I173" s="3">
        <f t="shared" si="17"/>
        <v>70.25689845425106</v>
      </c>
      <c r="J173" s="1">
        <f t="shared" si="18"/>
        <v>0.1568984542510563</v>
      </c>
      <c r="K173" s="4">
        <v>22</v>
      </c>
      <c r="L173" s="2">
        <v>8</v>
      </c>
    </row>
    <row r="174" spans="1:12" ht="12.75">
      <c r="A174">
        <v>173</v>
      </c>
      <c r="B174" s="5">
        <v>41.8</v>
      </c>
      <c r="C174" s="3"/>
      <c r="D174" s="4">
        <v>91</v>
      </c>
      <c r="E174" s="3">
        <f t="shared" si="15"/>
        <v>746.7013233793817</v>
      </c>
      <c r="F174" s="3">
        <f t="shared" si="16"/>
        <v>1.6039052913635692</v>
      </c>
      <c r="G174" s="3">
        <f t="shared" si="19"/>
        <v>3.01941960595019</v>
      </c>
      <c r="H174" s="3">
        <f aca="true" t="shared" si="20" ref="H174:H237">180-(F174+A174)</f>
        <v>5.39609470863644</v>
      </c>
      <c r="I174" s="3">
        <f t="shared" si="17"/>
        <v>70.2201325019381</v>
      </c>
      <c r="J174" s="1">
        <f t="shared" si="18"/>
        <v>0.12013250193809455</v>
      </c>
      <c r="K174" s="4">
        <v>22</v>
      </c>
      <c r="L174" s="2">
        <v>8</v>
      </c>
    </row>
    <row r="175" spans="1:12" ht="12.75">
      <c r="A175">
        <v>174</v>
      </c>
      <c r="B175" s="5">
        <v>41.8</v>
      </c>
      <c r="C175" s="3"/>
      <c r="D175" s="4">
        <v>91</v>
      </c>
      <c r="E175" s="3">
        <f t="shared" si="15"/>
        <v>870.5762732490098</v>
      </c>
      <c r="F175" s="3">
        <f t="shared" si="16"/>
        <v>1.3756369023789277</v>
      </c>
      <c r="G175" s="3">
        <f t="shared" si="19"/>
        <v>3.036872898470133</v>
      </c>
      <c r="H175" s="3">
        <f t="shared" si="20"/>
        <v>4.624363097621085</v>
      </c>
      <c r="I175" s="3">
        <f t="shared" si="17"/>
        <v>70.18826512784236</v>
      </c>
      <c r="J175" s="1">
        <f t="shared" si="18"/>
        <v>0.08826512784235518</v>
      </c>
      <c r="K175" s="4">
        <v>22</v>
      </c>
      <c r="L175" s="2">
        <v>8</v>
      </c>
    </row>
    <row r="176" spans="1:12" ht="12.75">
      <c r="A176">
        <v>175</v>
      </c>
      <c r="B176" s="5">
        <v>41.8</v>
      </c>
      <c r="C176" s="3"/>
      <c r="D176" s="4">
        <v>91</v>
      </c>
      <c r="E176" s="3">
        <f t="shared" si="15"/>
        <v>1044.1079053559565</v>
      </c>
      <c r="F176" s="3">
        <f t="shared" si="16"/>
        <v>1.1469712744237446</v>
      </c>
      <c r="G176" s="3">
        <f t="shared" si="19"/>
        <v>3.0543261909900767</v>
      </c>
      <c r="H176" s="3">
        <f t="shared" si="20"/>
        <v>3.8530287255762516</v>
      </c>
      <c r="I176" s="3">
        <f t="shared" si="17"/>
        <v>70.16129786953361</v>
      </c>
      <c r="J176" s="1">
        <f t="shared" si="18"/>
        <v>0.06129786953361105</v>
      </c>
      <c r="K176" s="4">
        <v>22</v>
      </c>
      <c r="L176" s="2">
        <v>8</v>
      </c>
    </row>
    <row r="177" spans="1:12" ht="12.75">
      <c r="A177">
        <v>176</v>
      </c>
      <c r="B177" s="5">
        <v>41.8</v>
      </c>
      <c r="C177" s="3"/>
      <c r="D177" s="4">
        <v>91</v>
      </c>
      <c r="E177" s="3">
        <f t="shared" si="15"/>
        <v>1304.5384193845302</v>
      </c>
      <c r="F177" s="3">
        <f t="shared" si="16"/>
        <v>0.9179745162426459</v>
      </c>
      <c r="G177" s="3">
        <f t="shared" si="19"/>
        <v>3.07177948351002</v>
      </c>
      <c r="H177" s="3">
        <f t="shared" si="20"/>
        <v>3.0820254837573486</v>
      </c>
      <c r="I177" s="3">
        <f t="shared" si="17"/>
        <v>70.1392320152102</v>
      </c>
      <c r="J177" s="1">
        <f t="shared" si="18"/>
        <v>0.039232015210195925</v>
      </c>
      <c r="K177" s="4">
        <v>22</v>
      </c>
      <c r="L177" s="2">
        <v>8</v>
      </c>
    </row>
    <row r="178" spans="1:12" ht="12.75">
      <c r="A178">
        <v>177</v>
      </c>
      <c r="B178" s="5">
        <v>41.8</v>
      </c>
      <c r="C178" s="3"/>
      <c r="D178" s="4">
        <v>91</v>
      </c>
      <c r="E178" s="3">
        <f t="shared" si="15"/>
        <v>1738.7663574460641</v>
      </c>
      <c r="F178" s="3">
        <f t="shared" si="16"/>
        <v>0.6887127900133694</v>
      </c>
      <c r="G178" s="3">
        <f t="shared" si="19"/>
        <v>3.0892327760299634</v>
      </c>
      <c r="H178" s="3">
        <f t="shared" si="20"/>
        <v>2.311287209986631</v>
      </c>
      <c r="I178" s="3">
        <f t="shared" si="17"/>
        <v>70.12206861010714</v>
      </c>
      <c r="J178" s="1">
        <f t="shared" si="18"/>
        <v>0.02206861010713368</v>
      </c>
      <c r="K178" s="4">
        <v>22</v>
      </c>
      <c r="L178" s="2">
        <v>8</v>
      </c>
    </row>
    <row r="179" spans="1:12" ht="12.75">
      <c r="A179">
        <v>178</v>
      </c>
      <c r="B179" s="5">
        <v>41.8</v>
      </c>
      <c r="C179" s="3"/>
      <c r="D179" s="4">
        <v>91</v>
      </c>
      <c r="E179" s="3">
        <f t="shared" si="15"/>
        <v>2607.4874596537747</v>
      </c>
      <c r="F179" s="3">
        <f t="shared" si="16"/>
        <v>0.45925230054556315</v>
      </c>
      <c r="G179" s="3">
        <f t="shared" si="19"/>
        <v>3.1066860685499065</v>
      </c>
      <c r="H179" s="3">
        <f t="shared" si="20"/>
        <v>1.5407476994544425</v>
      </c>
      <c r="I179" s="3">
        <f t="shared" si="17"/>
        <v>70.10980846173798</v>
      </c>
      <c r="J179" s="1">
        <f t="shared" si="18"/>
        <v>0.009808461737982554</v>
      </c>
      <c r="K179" s="4">
        <v>22</v>
      </c>
      <c r="L179" s="2">
        <v>8</v>
      </c>
    </row>
    <row r="180" spans="1:12" ht="12.75">
      <c r="A180">
        <v>179</v>
      </c>
      <c r="B180" s="5">
        <v>41.8</v>
      </c>
      <c r="C180" s="3"/>
      <c r="D180" s="4">
        <v>91</v>
      </c>
      <c r="E180" s="3">
        <f t="shared" si="15"/>
        <v>5214.180653368089</v>
      </c>
      <c r="F180" s="3">
        <f t="shared" si="16"/>
        <v>0.22965928455579193</v>
      </c>
      <c r="G180" s="3">
        <f t="shared" si="19"/>
        <v>3.12413936106985</v>
      </c>
      <c r="H180" s="3">
        <f t="shared" si="20"/>
        <v>0.7703407154442061</v>
      </c>
      <c r="I180" s="3">
        <f t="shared" si="17"/>
        <v>70.10245214398276</v>
      </c>
      <c r="J180" s="1">
        <f t="shared" si="18"/>
        <v>0.0024521439827580593</v>
      </c>
      <c r="K180" s="4">
        <v>22</v>
      </c>
      <c r="L180" s="2">
        <v>8</v>
      </c>
    </row>
    <row r="181" spans="1:12" ht="12.75">
      <c r="A181">
        <v>180</v>
      </c>
      <c r="B181" s="5">
        <v>41.8</v>
      </c>
      <c r="C181" s="3"/>
      <c r="D181" s="4">
        <v>91</v>
      </c>
      <c r="E181" s="3"/>
      <c r="F181" s="3"/>
      <c r="G181" s="3"/>
      <c r="H181" s="3"/>
      <c r="I181" s="3"/>
      <c r="J181" s="1">
        <v>0</v>
      </c>
      <c r="K181" s="4">
        <v>22</v>
      </c>
      <c r="L181" s="2">
        <v>8</v>
      </c>
    </row>
    <row r="182" spans="1:12" ht="12.75">
      <c r="A182">
        <v>181</v>
      </c>
      <c r="B182" s="5">
        <v>41.8</v>
      </c>
      <c r="C182" s="3"/>
      <c r="D182" s="4">
        <v>91</v>
      </c>
      <c r="E182" s="3">
        <f t="shared" si="15"/>
        <v>-5214.18065336803</v>
      </c>
      <c r="F182" s="3">
        <f t="shared" si="16"/>
        <v>-0.2296592845557945</v>
      </c>
      <c r="G182" s="3">
        <f t="shared" si="19"/>
        <v>3.1590459461097367</v>
      </c>
      <c r="H182" s="3">
        <f t="shared" si="20"/>
        <v>-0.7703407154442061</v>
      </c>
      <c r="I182" s="3">
        <f t="shared" si="17"/>
        <v>70.10245214398198</v>
      </c>
      <c r="J182" s="1">
        <f t="shared" si="18"/>
        <v>0.0024521439819764623</v>
      </c>
      <c r="K182" s="4">
        <v>22</v>
      </c>
      <c r="L182" s="2">
        <v>8</v>
      </c>
    </row>
    <row r="183" spans="1:12" ht="12.75">
      <c r="A183">
        <v>182</v>
      </c>
      <c r="B183" s="5">
        <v>41.8</v>
      </c>
      <c r="C183" s="3"/>
      <c r="D183" s="4">
        <v>91</v>
      </c>
      <c r="E183" s="3">
        <f t="shared" si="15"/>
        <v>-2607.487459653793</v>
      </c>
      <c r="F183" s="3">
        <f t="shared" si="16"/>
        <v>-0.45925230054556</v>
      </c>
      <c r="G183" s="3">
        <f t="shared" si="19"/>
        <v>3.1764992386296798</v>
      </c>
      <c r="H183" s="3">
        <f t="shared" si="20"/>
        <v>-1.5407476994544425</v>
      </c>
      <c r="I183" s="3">
        <f t="shared" si="17"/>
        <v>70.10980846173847</v>
      </c>
      <c r="J183" s="1">
        <f t="shared" si="18"/>
        <v>0.009808461738465724</v>
      </c>
      <c r="K183" s="4">
        <v>22</v>
      </c>
      <c r="L183" s="2">
        <v>8</v>
      </c>
    </row>
    <row r="184" spans="1:12" ht="12.75">
      <c r="A184">
        <v>183</v>
      </c>
      <c r="B184" s="5">
        <v>41.8</v>
      </c>
      <c r="C184" s="3"/>
      <c r="D184" s="4">
        <v>91</v>
      </c>
      <c r="E184" s="3">
        <f t="shared" si="15"/>
        <v>-1738.7663574460723</v>
      </c>
      <c r="F184" s="3">
        <f t="shared" si="16"/>
        <v>-0.6887127900133662</v>
      </c>
      <c r="G184" s="3">
        <f t="shared" si="19"/>
        <v>3.193952531149623</v>
      </c>
      <c r="H184" s="3">
        <f t="shared" si="20"/>
        <v>-2.311287209986631</v>
      </c>
      <c r="I184" s="3">
        <f t="shared" si="17"/>
        <v>70.12206861010746</v>
      </c>
      <c r="J184" s="1">
        <f t="shared" si="18"/>
        <v>0.02206861010746053</v>
      </c>
      <c r="K184" s="4">
        <v>22</v>
      </c>
      <c r="L184" s="2">
        <v>8</v>
      </c>
    </row>
    <row r="185" spans="1:12" ht="12.75">
      <c r="A185">
        <v>184</v>
      </c>
      <c r="B185" s="5">
        <v>41.8</v>
      </c>
      <c r="C185" s="3"/>
      <c r="D185" s="4">
        <v>91</v>
      </c>
      <c r="E185" s="3">
        <f t="shared" si="15"/>
        <v>-1304.538419384535</v>
      </c>
      <c r="F185" s="3">
        <f t="shared" si="16"/>
        <v>-0.9179745162426426</v>
      </c>
      <c r="G185" s="3">
        <f t="shared" si="19"/>
        <v>3.2114058236695664</v>
      </c>
      <c r="H185" s="3">
        <f t="shared" si="20"/>
        <v>-3.0820254837573486</v>
      </c>
      <c r="I185" s="3">
        <f t="shared" si="17"/>
        <v>70.13923201521045</v>
      </c>
      <c r="J185" s="1">
        <f t="shared" si="18"/>
        <v>0.03923201521045172</v>
      </c>
      <c r="K185" s="4">
        <v>22</v>
      </c>
      <c r="L185" s="2">
        <v>8</v>
      </c>
    </row>
    <row r="186" spans="1:12" ht="12.75">
      <c r="A186">
        <v>185</v>
      </c>
      <c r="B186" s="5">
        <v>41.8</v>
      </c>
      <c r="C186" s="3"/>
      <c r="D186" s="4">
        <v>91</v>
      </c>
      <c r="E186" s="3">
        <f t="shared" si="15"/>
        <v>-1044.1079053559595</v>
      </c>
      <c r="F186" s="3">
        <f t="shared" si="16"/>
        <v>-1.1469712744237412</v>
      </c>
      <c r="G186" s="3">
        <f t="shared" si="19"/>
        <v>3.2288591161895095</v>
      </c>
      <c r="H186" s="3">
        <f t="shared" si="20"/>
        <v>-3.8530287255762516</v>
      </c>
      <c r="I186" s="3">
        <f t="shared" si="17"/>
        <v>70.16129786953381</v>
      </c>
      <c r="J186" s="1">
        <f t="shared" si="18"/>
        <v>0.06129786953381</v>
      </c>
      <c r="K186" s="4">
        <v>22</v>
      </c>
      <c r="L186" s="2">
        <v>8</v>
      </c>
    </row>
    <row r="187" spans="1:12" ht="12.75">
      <c r="A187">
        <v>186</v>
      </c>
      <c r="B187" s="5">
        <v>41.8</v>
      </c>
      <c r="C187" s="3"/>
      <c r="D187" s="4">
        <v>91</v>
      </c>
      <c r="E187" s="3">
        <f t="shared" si="15"/>
        <v>-870.5762732490117</v>
      </c>
      <c r="F187" s="3">
        <f t="shared" si="16"/>
        <v>-1.3756369023789248</v>
      </c>
      <c r="G187" s="3">
        <f t="shared" si="19"/>
        <v>3.246312408709453</v>
      </c>
      <c r="H187" s="3">
        <f t="shared" si="20"/>
        <v>-4.624363097621085</v>
      </c>
      <c r="I187" s="3">
        <f t="shared" si="17"/>
        <v>70.18826512784251</v>
      </c>
      <c r="J187" s="1">
        <f t="shared" si="18"/>
        <v>0.0882651278425115</v>
      </c>
      <c r="K187" s="4">
        <v>22</v>
      </c>
      <c r="L187" s="2">
        <v>8</v>
      </c>
    </row>
    <row r="188" spans="1:12" ht="12.75">
      <c r="A188">
        <v>187</v>
      </c>
      <c r="B188" s="5">
        <v>41.8</v>
      </c>
      <c r="C188" s="3"/>
      <c r="D188" s="4">
        <v>91</v>
      </c>
      <c r="E188" s="3">
        <f t="shared" si="15"/>
        <v>-746.7013233793832</v>
      </c>
      <c r="F188" s="3">
        <f t="shared" si="16"/>
        <v>-1.6039052913635663</v>
      </c>
      <c r="G188" s="3">
        <f t="shared" si="19"/>
        <v>3.263765701229396</v>
      </c>
      <c r="H188" s="3">
        <f t="shared" si="20"/>
        <v>-5.39609470863644</v>
      </c>
      <c r="I188" s="3">
        <f t="shared" si="17"/>
        <v>70.22013250193824</v>
      </c>
      <c r="J188" s="1">
        <f t="shared" si="18"/>
        <v>0.12013250193823666</v>
      </c>
      <c r="K188" s="4">
        <v>22</v>
      </c>
      <c r="L188" s="2">
        <v>8</v>
      </c>
    </row>
    <row r="189" spans="1:12" ht="12.75">
      <c r="A189">
        <v>188</v>
      </c>
      <c r="B189" s="5">
        <v>41.8</v>
      </c>
      <c r="C189" s="3"/>
      <c r="D189" s="4">
        <v>91</v>
      </c>
      <c r="E189" s="3">
        <f t="shared" si="15"/>
        <v>-653.8619846238221</v>
      </c>
      <c r="F189" s="3">
        <f t="shared" si="16"/>
        <v>-1.8317103969625081</v>
      </c>
      <c r="G189" s="3">
        <f t="shared" si="19"/>
        <v>3.2812189937493397</v>
      </c>
      <c r="H189" s="3">
        <f t="shared" si="20"/>
        <v>-6.168289603037493</v>
      </c>
      <c r="I189" s="3">
        <f t="shared" si="17"/>
        <v>70.25689845425096</v>
      </c>
      <c r="J189" s="1">
        <f t="shared" si="18"/>
        <v>0.15689845425095683</v>
      </c>
      <c r="K189" s="4">
        <v>22</v>
      </c>
      <c r="L189" s="2">
        <v>8</v>
      </c>
    </row>
    <row r="190" spans="1:12" ht="12.75">
      <c r="A190">
        <v>189</v>
      </c>
      <c r="B190" s="5">
        <v>41.8</v>
      </c>
      <c r="C190" s="3"/>
      <c r="D190" s="4">
        <v>91</v>
      </c>
      <c r="E190" s="3">
        <f t="shared" si="15"/>
        <v>-581.7132431564697</v>
      </c>
      <c r="F190" s="3">
        <f t="shared" si="16"/>
        <v>-2.0589862500999465</v>
      </c>
      <c r="G190" s="3">
        <f t="shared" si="19"/>
        <v>3.2986722862692828</v>
      </c>
      <c r="H190" s="3">
        <f t="shared" si="20"/>
        <v>-6.9410137499000655</v>
      </c>
      <c r="I190" s="3">
        <f t="shared" si="17"/>
        <v>70.29856119027727</v>
      </c>
      <c r="J190" s="1">
        <f t="shared" si="18"/>
        <v>0.19856119027726749</v>
      </c>
      <c r="K190" s="4">
        <v>22</v>
      </c>
      <c r="L190" s="2">
        <v>8</v>
      </c>
    </row>
    <row r="191" spans="1:12" ht="12.75">
      <c r="A191">
        <v>190</v>
      </c>
      <c r="B191" s="5">
        <v>41.8</v>
      </c>
      <c r="C191" s="3"/>
      <c r="D191" s="4">
        <v>91</v>
      </c>
      <c r="E191" s="3">
        <f t="shared" si="15"/>
        <v>-524.0481139660703</v>
      </c>
      <c r="F191" s="3">
        <f t="shared" si="16"/>
        <v>-2.285666968181348</v>
      </c>
      <c r="G191" s="3">
        <f t="shared" si="19"/>
        <v>3.3161255787892263</v>
      </c>
      <c r="H191" s="3">
        <f t="shared" si="20"/>
        <v>-7.714333031818654</v>
      </c>
      <c r="I191" s="3">
        <f t="shared" si="17"/>
        <v>70.34511864985987</v>
      </c>
      <c r="J191" s="1">
        <f t="shared" si="18"/>
        <v>0.24511864985986875</v>
      </c>
      <c r="K191" s="4">
        <v>22</v>
      </c>
      <c r="L191" s="2">
        <v>8</v>
      </c>
    </row>
    <row r="192" spans="1:12" ht="12.75">
      <c r="A192">
        <v>191</v>
      </c>
      <c r="B192" s="5">
        <v>41.8</v>
      </c>
      <c r="C192" s="3"/>
      <c r="D192" s="4">
        <v>91</v>
      </c>
      <c r="E192" s="3">
        <f t="shared" si="15"/>
        <v>-476.91671883927444</v>
      </c>
      <c r="F192" s="3">
        <f t="shared" si="16"/>
        <v>-2.51168676638523</v>
      </c>
      <c r="G192" s="3">
        <f t="shared" si="19"/>
        <v>3.3335788713091694</v>
      </c>
      <c r="H192" s="3">
        <f t="shared" si="20"/>
        <v>-8.488313233614775</v>
      </c>
      <c r="I192" s="3">
        <f t="shared" si="17"/>
        <v>70.39656849732454</v>
      </c>
      <c r="J192" s="1">
        <f t="shared" si="18"/>
        <v>0.29656849732453594</v>
      </c>
      <c r="K192" s="4">
        <v>22</v>
      </c>
      <c r="L192" s="2">
        <v>8</v>
      </c>
    </row>
    <row r="193" spans="1:12" ht="12.75">
      <c r="A193">
        <v>192</v>
      </c>
      <c r="B193" s="5">
        <v>41.8</v>
      </c>
      <c r="C193" s="3"/>
      <c r="D193" s="4">
        <v>91</v>
      </c>
      <c r="E193" s="3">
        <f t="shared" si="15"/>
        <v>-437.6858253717155</v>
      </c>
      <c r="F193" s="3">
        <f t="shared" si="16"/>
        <v>-2.7369799691226713</v>
      </c>
      <c r="G193" s="3">
        <f t="shared" si="19"/>
        <v>3.351032163829113</v>
      </c>
      <c r="H193" s="3">
        <f t="shared" si="20"/>
        <v>-9.263020030877328</v>
      </c>
      <c r="I193" s="3">
        <f t="shared" si="17"/>
        <v>70.45290811046604</v>
      </c>
      <c r="J193" s="1">
        <f t="shared" si="18"/>
        <v>0.3529081104660392</v>
      </c>
      <c r="K193" s="4">
        <v>22</v>
      </c>
      <c r="L193" s="2">
        <v>8</v>
      </c>
    </row>
    <row r="194" spans="1:12" ht="12.75">
      <c r="A194">
        <v>193</v>
      </c>
      <c r="B194" s="5">
        <v>41.8</v>
      </c>
      <c r="C194" s="3"/>
      <c r="D194" s="4">
        <v>91</v>
      </c>
      <c r="E194" s="3">
        <f t="shared" si="15"/>
        <v>-404.53244491530796</v>
      </c>
      <c r="F194" s="3">
        <f t="shared" si="16"/>
        <v>-2.961481021681703</v>
      </c>
      <c r="G194" s="3">
        <f t="shared" si="19"/>
        <v>3.368485456349056</v>
      </c>
      <c r="H194" s="3">
        <f t="shared" si="20"/>
        <v>-10.038518978318308</v>
      </c>
      <c r="I194" s="3">
        <f t="shared" si="17"/>
        <v>70.51413456840159</v>
      </c>
      <c r="J194" s="1">
        <f t="shared" si="18"/>
        <v>0.414134568401586</v>
      </c>
      <c r="K194" s="4">
        <v>22</v>
      </c>
      <c r="L194" s="2">
        <v>8</v>
      </c>
    </row>
    <row r="195" spans="1:12" ht="12.75">
      <c r="A195">
        <v>194</v>
      </c>
      <c r="B195" s="5">
        <v>41.8</v>
      </c>
      <c r="C195" s="3"/>
      <c r="D195" s="4">
        <v>91</v>
      </c>
      <c r="E195" s="3">
        <f aca="true" t="shared" si="21" ref="E195:E258">D195/(SIN(G195))</f>
        <v>-376.15445999392654</v>
      </c>
      <c r="F195" s="3">
        <f aca="true" t="shared" si="22" ref="F195:F258">DEGREES(ASIN((0.5*B195)/E195))</f>
        <v>-3.1851245020736294</v>
      </c>
      <c r="G195" s="3">
        <f t="shared" si="19"/>
        <v>3.385938748868999</v>
      </c>
      <c r="H195" s="3">
        <f t="shared" si="20"/>
        <v>-10.81487549792638</v>
      </c>
      <c r="I195" s="3">
        <f aca="true" t="shared" si="23" ref="I195:I258">E195*SIN(H195*PI()/180)</f>
        <v>70.58024463828777</v>
      </c>
      <c r="J195" s="1">
        <f aca="true" t="shared" si="24" ref="J195:J258">I195-D195+(0.5*B195)</f>
        <v>0.48024463828776476</v>
      </c>
      <c r="K195" s="4">
        <v>22</v>
      </c>
      <c r="L195" s="2">
        <v>8</v>
      </c>
    </row>
    <row r="196" spans="1:12" ht="12.75">
      <c r="A196">
        <v>195</v>
      </c>
      <c r="B196" s="5">
        <v>41.8</v>
      </c>
      <c r="C196" s="3"/>
      <c r="D196" s="4">
        <v>91</v>
      </c>
      <c r="E196" s="3">
        <f t="shared" si="21"/>
        <v>-351.5970007692208</v>
      </c>
      <c r="F196" s="3">
        <f t="shared" si="22"/>
        <v>-3.407845133097584</v>
      </c>
      <c r="G196" s="3">
        <f t="shared" si="19"/>
        <v>3.4033920413889427</v>
      </c>
      <c r="H196" s="3">
        <f t="shared" si="20"/>
        <v>-11.592154866902405</v>
      </c>
      <c r="I196" s="3">
        <f t="shared" si="23"/>
        <v>70.65123476091648</v>
      </c>
      <c r="J196" s="1">
        <f t="shared" si="24"/>
        <v>0.5512347609164792</v>
      </c>
      <c r="K196" s="4">
        <v>22</v>
      </c>
      <c r="L196" s="2">
        <v>8</v>
      </c>
    </row>
    <row r="197" spans="1:12" ht="12.75">
      <c r="A197">
        <v>196</v>
      </c>
      <c r="B197" s="5">
        <v>41.8</v>
      </c>
      <c r="C197" s="3"/>
      <c r="D197" s="4">
        <v>91</v>
      </c>
      <c r="E197" s="3">
        <f t="shared" si="21"/>
        <v>-330.1439303474405</v>
      </c>
      <c r="F197" s="3">
        <f t="shared" si="22"/>
        <v>-3.6295777946393084</v>
      </c>
      <c r="G197" s="3">
        <f t="shared" si="19"/>
        <v>3.420845333908886</v>
      </c>
      <c r="H197" s="3">
        <f t="shared" si="20"/>
        <v>-12.370422205360683</v>
      </c>
      <c r="I197" s="3">
        <f t="shared" si="23"/>
        <v>70.727101035194</v>
      </c>
      <c r="J197" s="1">
        <f t="shared" si="24"/>
        <v>0.627101035193995</v>
      </c>
      <c r="K197" s="4">
        <v>22</v>
      </c>
      <c r="L197" s="2">
        <v>8</v>
      </c>
    </row>
    <row r="198" spans="1:12" ht="12.75">
      <c r="A198">
        <v>197</v>
      </c>
      <c r="B198" s="5">
        <v>41.8</v>
      </c>
      <c r="C198" s="3"/>
      <c r="D198" s="4">
        <v>91</v>
      </c>
      <c r="E198" s="3">
        <f t="shared" si="21"/>
        <v>-311.2476294048274</v>
      </c>
      <c r="F198" s="3">
        <f t="shared" si="22"/>
        <v>-3.850257536219579</v>
      </c>
      <c r="G198" s="3">
        <f t="shared" si="19"/>
        <v>3.4382986264288293</v>
      </c>
      <c r="H198" s="3">
        <f t="shared" si="20"/>
        <v>-13.149742463780427</v>
      </c>
      <c r="I198" s="3">
        <f t="shared" si="23"/>
        <v>70.80783920151082</v>
      </c>
      <c r="J198" s="1">
        <f t="shared" si="24"/>
        <v>0.707839201510815</v>
      </c>
      <c r="K198" s="4">
        <v>22</v>
      </c>
      <c r="L198" s="2">
        <v>8</v>
      </c>
    </row>
    <row r="199" spans="1:12" ht="12.75">
      <c r="A199">
        <v>198</v>
      </c>
      <c r="B199" s="5">
        <v>41.8</v>
      </c>
      <c r="C199" s="3"/>
      <c r="D199" s="4">
        <v>91</v>
      </c>
      <c r="E199" s="3">
        <f t="shared" si="21"/>
        <v>-294.482185952481</v>
      </c>
      <c r="F199" s="3">
        <f t="shared" si="22"/>
        <v>-4.069819589806944</v>
      </c>
      <c r="G199" s="3">
        <f t="shared" si="19"/>
        <v>3.4557519189487724</v>
      </c>
      <c r="H199" s="3">
        <f t="shared" si="20"/>
        <v>-13.93018041019306</v>
      </c>
      <c r="I199" s="3">
        <f t="shared" si="23"/>
        <v>70.89344462401755</v>
      </c>
      <c r="J199" s="1">
        <f t="shared" si="24"/>
        <v>0.7934446240175461</v>
      </c>
      <c r="K199" s="4">
        <v>22</v>
      </c>
      <c r="L199" s="2">
        <v>8</v>
      </c>
    </row>
    <row r="200" spans="1:12" ht="12.75">
      <c r="A200">
        <v>199</v>
      </c>
      <c r="B200" s="5">
        <v>41.8</v>
      </c>
      <c r="C200" s="3"/>
      <c r="D200" s="4">
        <v>91</v>
      </c>
      <c r="E200" s="3">
        <f t="shared" si="21"/>
        <v>-279.511367294909</v>
      </c>
      <c r="F200" s="3">
        <f t="shared" si="22"/>
        <v>-4.2881993829090685</v>
      </c>
      <c r="G200" s="3">
        <f t="shared" si="19"/>
        <v>3.473205211468716</v>
      </c>
      <c r="H200" s="3">
        <f t="shared" si="20"/>
        <v>-14.711800617090944</v>
      </c>
      <c r="I200" s="3">
        <f t="shared" si="23"/>
        <v>70.98391227181313</v>
      </c>
      <c r="J200" s="1">
        <f t="shared" si="24"/>
        <v>0.8839122718131236</v>
      </c>
      <c r="K200" s="4">
        <v>22</v>
      </c>
      <c r="L200" s="2">
        <v>8</v>
      </c>
    </row>
    <row r="201" spans="1:12" ht="12.75">
      <c r="A201">
        <v>200</v>
      </c>
      <c r="B201" s="5">
        <v>41.8</v>
      </c>
      <c r="C201" s="3"/>
      <c r="D201" s="4">
        <v>91</v>
      </c>
      <c r="E201" s="3">
        <f t="shared" si="21"/>
        <v>-266.066200414841</v>
      </c>
      <c r="F201" s="3">
        <f t="shared" si="22"/>
        <v>-4.505332551956009</v>
      </c>
      <c r="G201" s="3">
        <f t="shared" si="19"/>
        <v>3.490658503988659</v>
      </c>
      <c r="H201" s="3">
        <f t="shared" si="20"/>
        <v>-15.494667448043998</v>
      </c>
      <c r="I201" s="3">
        <f t="shared" si="23"/>
        <v>71.07923669905992</v>
      </c>
      <c r="J201" s="1">
        <f t="shared" si="24"/>
        <v>0.9792366990599177</v>
      </c>
      <c r="K201" s="4">
        <v>22</v>
      </c>
      <c r="L201" s="2">
        <v>8</v>
      </c>
    </row>
    <row r="202" spans="1:12" ht="12.75">
      <c r="A202">
        <v>201</v>
      </c>
      <c r="B202" s="5">
        <v>41.8</v>
      </c>
      <c r="C202" s="3"/>
      <c r="D202" s="4">
        <v>91</v>
      </c>
      <c r="E202" s="3">
        <f t="shared" si="21"/>
        <v>-253.92895797590546</v>
      </c>
      <c r="F202" s="3">
        <f t="shared" si="22"/>
        <v>-4.721154955988283</v>
      </c>
      <c r="G202" s="3">
        <f t="shared" si="19"/>
        <v>3.5081117965086026</v>
      </c>
      <c r="H202" s="3">
        <f t="shared" si="20"/>
        <v>-16.278845044011717</v>
      </c>
      <c r="I202" s="3">
        <f t="shared" si="23"/>
        <v>71.17941202403784</v>
      </c>
      <c r="J202" s="1">
        <f t="shared" si="24"/>
        <v>1.0794120240378433</v>
      </c>
      <c r="K202" s="4">
        <v>22</v>
      </c>
      <c r="L202" s="2">
        <v>8</v>
      </c>
    </row>
    <row r="203" spans="1:12" ht="12.75">
      <c r="A203">
        <v>202</v>
      </c>
      <c r="B203" s="5">
        <v>41.8</v>
      </c>
      <c r="C203" s="3"/>
      <c r="D203" s="4">
        <v>91</v>
      </c>
      <c r="E203" s="3">
        <f t="shared" si="21"/>
        <v>-242.92151179241532</v>
      </c>
      <c r="F203" s="3">
        <f t="shared" si="22"/>
        <v>-4.93560269066158</v>
      </c>
      <c r="G203" s="3">
        <f t="shared" si="19"/>
        <v>3.5255650890285457</v>
      </c>
      <c r="H203" s="3">
        <f t="shared" si="20"/>
        <v>-17.064397309338432</v>
      </c>
      <c r="I203" s="3">
        <f t="shared" si="23"/>
        <v>71.28443190715336</v>
      </c>
      <c r="J203" s="1">
        <f t="shared" si="24"/>
        <v>1.1844319071533604</v>
      </c>
      <c r="K203" s="4">
        <v>22</v>
      </c>
      <c r="L203" s="2">
        <v>8</v>
      </c>
    </row>
    <row r="204" spans="1:12" ht="12.75">
      <c r="A204">
        <v>203</v>
      </c>
      <c r="B204" s="5">
        <v>41.8</v>
      </c>
      <c r="C204" s="3"/>
      <c r="D204" s="4">
        <v>91</v>
      </c>
      <c r="E204" s="3">
        <f t="shared" si="21"/>
        <v>-232.89672453751828</v>
      </c>
      <c r="F204" s="3">
        <f t="shared" si="22"/>
        <v>-5.1486121025793645</v>
      </c>
      <c r="G204" s="3">
        <f t="shared" si="19"/>
        <v>3.543018381548489</v>
      </c>
      <c r="H204" s="3">
        <f t="shared" si="20"/>
        <v>-17.851387897420636</v>
      </c>
      <c r="I204" s="3">
        <f t="shared" si="23"/>
        <v>71.3942895279164</v>
      </c>
      <c r="J204" s="1">
        <f t="shared" si="24"/>
        <v>1.2942895279163977</v>
      </c>
      <c r="K204" s="4">
        <v>22</v>
      </c>
      <c r="L204" s="2">
        <v>8</v>
      </c>
    </row>
    <row r="205" spans="1:12" ht="12.75">
      <c r="A205">
        <v>204</v>
      </c>
      <c r="B205" s="5">
        <v>41.8</v>
      </c>
      <c r="C205" s="3"/>
      <c r="D205" s="4">
        <v>91</v>
      </c>
      <c r="E205" s="3">
        <f t="shared" si="21"/>
        <v>-223.73199353725568</v>
      </c>
      <c r="F205" s="3">
        <f t="shared" si="22"/>
        <v>-5.360119803963567</v>
      </c>
      <c r="G205" s="3">
        <f t="shared" si="19"/>
        <v>3.5604716740684323</v>
      </c>
      <c r="H205" s="3">
        <f t="shared" si="20"/>
        <v>-18.639880196036444</v>
      </c>
      <c r="I205" s="3">
        <f t="shared" si="23"/>
        <v>71.50897756090586</v>
      </c>
      <c r="J205" s="1">
        <f t="shared" si="24"/>
        <v>1.4089775609058606</v>
      </c>
      <c r="K205" s="4">
        <v>22</v>
      </c>
      <c r="L205" s="2">
        <v>8</v>
      </c>
    </row>
    <row r="206" spans="1:12" ht="12.75">
      <c r="A206">
        <v>205</v>
      </c>
      <c r="B206" s="5">
        <v>41.8</v>
      </c>
      <c r="C206" s="3"/>
      <c r="D206" s="4">
        <v>91</v>
      </c>
      <c r="E206" s="3">
        <f t="shared" si="21"/>
        <v>-215.32434406687744</v>
      </c>
      <c r="F206" s="3">
        <f t="shared" si="22"/>
        <v>-5.570062687672741</v>
      </c>
      <c r="G206" s="3">
        <f t="shared" si="19"/>
        <v>3.5779249665883754</v>
      </c>
      <c r="H206" s="3">
        <f t="shared" si="20"/>
        <v>-19.42993731232727</v>
      </c>
      <c r="I206" s="3">
        <f t="shared" si="23"/>
        <v>71.62848815073872</v>
      </c>
      <c r="J206" s="1">
        <f t="shared" si="24"/>
        <v>1.528488150738717</v>
      </c>
      <c r="K206" s="4">
        <v>22</v>
      </c>
      <c r="L206" s="2">
        <v>8</v>
      </c>
    </row>
    <row r="207" spans="1:12" ht="12.75">
      <c r="A207">
        <v>206</v>
      </c>
      <c r="B207" s="5">
        <v>41.8</v>
      </c>
      <c r="C207" s="3"/>
      <c r="D207" s="4">
        <v>91</v>
      </c>
      <c r="E207" s="3">
        <f t="shared" si="21"/>
        <v>-207.58665497614217</v>
      </c>
      <c r="F207" s="3">
        <f t="shared" si="22"/>
        <v>-5.778377942576197</v>
      </c>
      <c r="G207" s="3">
        <f aca="true" t="shared" si="25" ref="G207:G270">2*PI()/360*A207</f>
        <v>3.595378259108319</v>
      </c>
      <c r="H207" s="3">
        <f t="shared" si="20"/>
        <v>-20.221622057423815</v>
      </c>
      <c r="I207" s="3">
        <f t="shared" si="23"/>
        <v>71.75281288606406</v>
      </c>
      <c r="J207" s="1">
        <f t="shared" si="24"/>
        <v>1.652812886064062</v>
      </c>
      <c r="K207" s="4">
        <v>22</v>
      </c>
      <c r="L207" s="2">
        <v>8</v>
      </c>
    </row>
    <row r="208" spans="1:12" ht="12.75">
      <c r="A208">
        <v>207</v>
      </c>
      <c r="B208" s="5">
        <v>41.8</v>
      </c>
      <c r="C208" s="3"/>
      <c r="D208" s="4">
        <v>91</v>
      </c>
      <c r="E208" s="3">
        <f t="shared" si="21"/>
        <v>-200.4447230772593</v>
      </c>
      <c r="F208" s="3">
        <f t="shared" si="22"/>
        <v>-5.9850030692913565</v>
      </c>
      <c r="G208" s="3">
        <f t="shared" si="25"/>
        <v>3.612831551628262</v>
      </c>
      <c r="H208" s="3">
        <f t="shared" si="20"/>
        <v>-21.014996930708634</v>
      </c>
      <c r="I208" s="3">
        <f t="shared" si="23"/>
        <v>71.88194277260384</v>
      </c>
      <c r="J208" s="1">
        <f t="shared" si="24"/>
        <v>1.7819427726038342</v>
      </c>
      <c r="K208" s="4">
        <v>22</v>
      </c>
      <c r="L208" s="2">
        <v>8</v>
      </c>
    </row>
    <row r="209" spans="1:12" ht="12.75">
      <c r="A209">
        <v>208</v>
      </c>
      <c r="B209" s="5">
        <v>41.8</v>
      </c>
      <c r="C209" s="3"/>
      <c r="D209" s="4">
        <v>91</v>
      </c>
      <c r="E209" s="3">
        <f t="shared" si="21"/>
        <v>-193.83495660524562</v>
      </c>
      <c r="F209" s="3">
        <f t="shared" si="22"/>
        <v>-6.1898758962908795</v>
      </c>
      <c r="G209" s="3">
        <f t="shared" si="25"/>
        <v>3.6302848441482056</v>
      </c>
      <c r="H209" s="3">
        <f t="shared" si="20"/>
        <v>-21.810124103709114</v>
      </c>
      <c r="I209" s="3">
        <f t="shared" si="23"/>
        <v>72.01586820526192</v>
      </c>
      <c r="J209" s="1">
        <f t="shared" si="24"/>
        <v>1.9158682052619227</v>
      </c>
      <c r="K209" s="4">
        <v>22</v>
      </c>
      <c r="L209" s="2">
        <v>8</v>
      </c>
    </row>
    <row r="210" spans="1:12" ht="12.75">
      <c r="A210">
        <v>209</v>
      </c>
      <c r="B210" s="5">
        <v>41.8</v>
      </c>
      <c r="C210" s="3"/>
      <c r="D210" s="4">
        <v>91</v>
      </c>
      <c r="E210" s="3">
        <f t="shared" si="21"/>
        <v>-187.70254590608562</v>
      </c>
      <c r="F210" s="3">
        <f t="shared" si="22"/>
        <v>-6.392934596384683</v>
      </c>
      <c r="G210" s="3">
        <f t="shared" si="25"/>
        <v>3.6477381366681487</v>
      </c>
      <c r="H210" s="3">
        <f t="shared" si="20"/>
        <v>-22.60706540361531</v>
      </c>
      <c r="I210" s="3">
        <f t="shared" si="23"/>
        <v>72.15457893932688</v>
      </c>
      <c r="J210" s="1">
        <f t="shared" si="24"/>
        <v>2.0545789393268805</v>
      </c>
      <c r="K210" s="4">
        <v>22</v>
      </c>
      <c r="L210" s="2">
        <v>8</v>
      </c>
    </row>
    <row r="211" spans="1:12" ht="12.75">
      <c r="A211">
        <v>210</v>
      </c>
      <c r="B211" s="5">
        <v>41.8</v>
      </c>
      <c r="C211" s="3"/>
      <c r="D211" s="4">
        <v>91</v>
      </c>
      <c r="E211" s="3">
        <f t="shared" si="21"/>
        <v>-181.99999999999997</v>
      </c>
      <c r="F211" s="3">
        <f t="shared" si="22"/>
        <v>-6.594117703581147</v>
      </c>
      <c r="G211" s="3">
        <f t="shared" si="25"/>
        <v>3.6651914291880923</v>
      </c>
      <c r="H211" s="3">
        <f t="shared" si="20"/>
        <v>-23.405882296418866</v>
      </c>
      <c r="I211" s="3">
        <f t="shared" si="23"/>
        <v>72.29806406079449</v>
      </c>
      <c r="J211" s="1">
        <f t="shared" si="24"/>
        <v>2.1980640607944864</v>
      </c>
      <c r="K211" s="4">
        <v>22</v>
      </c>
      <c r="L211" s="2">
        <v>8</v>
      </c>
    </row>
    <row r="212" spans="1:12" ht="12.75">
      <c r="A212">
        <v>211</v>
      </c>
      <c r="B212" s="5">
        <v>41.8</v>
      </c>
      <c r="C212" s="3"/>
      <c r="D212" s="4">
        <v>91</v>
      </c>
      <c r="E212" s="3">
        <f t="shared" si="21"/>
        <v>-176.68596640334246</v>
      </c>
      <c r="F212" s="3">
        <f t="shared" si="22"/>
        <v>-6.793364130330353</v>
      </c>
      <c r="G212" s="3">
        <f t="shared" si="25"/>
        <v>3.6826447217080354</v>
      </c>
      <c r="H212" s="3">
        <f t="shared" si="20"/>
        <v>-24.20663586966964</v>
      </c>
      <c r="I212" s="3">
        <f t="shared" si="23"/>
        <v>72.44631195583818</v>
      </c>
      <c r="J212" s="1">
        <f t="shared" si="24"/>
        <v>2.346311955838182</v>
      </c>
      <c r="K212" s="4">
        <v>22</v>
      </c>
      <c r="L212" s="2">
        <v>8</v>
      </c>
    </row>
    <row r="213" spans="1:12" ht="12.75">
      <c r="A213">
        <v>212</v>
      </c>
      <c r="B213" s="5">
        <v>41.8</v>
      </c>
      <c r="C213" s="3"/>
      <c r="D213" s="4">
        <v>91</v>
      </c>
      <c r="E213" s="3">
        <f t="shared" si="21"/>
        <v>-171.72427224678717</v>
      </c>
      <c r="F213" s="3">
        <f t="shared" si="22"/>
        <v>-6.990613185151255</v>
      </c>
      <c r="G213" s="3">
        <f t="shared" si="25"/>
        <v>3.7000980142279785</v>
      </c>
      <c r="H213" s="3">
        <f t="shared" si="20"/>
        <v>-25.00938681484874</v>
      </c>
      <c r="I213" s="3">
        <f t="shared" si="23"/>
        <v>72.59931027945717</v>
      </c>
      <c r="J213" s="1">
        <f t="shared" si="24"/>
        <v>2.4993102794571698</v>
      </c>
      <c r="K213" s="4">
        <v>22</v>
      </c>
      <c r="L213" s="2">
        <v>8</v>
      </c>
    </row>
    <row r="214" spans="1:12" ht="12.75">
      <c r="A214">
        <v>213</v>
      </c>
      <c r="B214" s="5">
        <v>41.8</v>
      </c>
      <c r="C214" s="3"/>
      <c r="D214" s="4">
        <v>91</v>
      </c>
      <c r="E214" s="3">
        <f t="shared" si="21"/>
        <v>-167.08313974867636</v>
      </c>
      <c r="F214" s="3">
        <f t="shared" si="22"/>
        <v>-7.18580459064318</v>
      </c>
      <c r="G214" s="3">
        <f t="shared" si="25"/>
        <v>3.717551306747922</v>
      </c>
      <c r="H214" s="3">
        <f t="shared" si="20"/>
        <v>-25.814195409356813</v>
      </c>
      <c r="I214" s="3">
        <f t="shared" si="23"/>
        <v>72.75704592333354</v>
      </c>
      <c r="J214" s="1">
        <f t="shared" si="24"/>
        <v>2.657045923333534</v>
      </c>
      <c r="K214" s="4">
        <v>22</v>
      </c>
      <c r="L214" s="2">
        <v>8</v>
      </c>
    </row>
    <row r="215" spans="1:12" ht="12.75">
      <c r="A215">
        <v>214</v>
      </c>
      <c r="B215" s="5">
        <v>41.8</v>
      </c>
      <c r="C215" s="3"/>
      <c r="D215" s="4">
        <v>91</v>
      </c>
      <c r="E215" s="3">
        <f t="shared" si="21"/>
        <v>-162.7345401473975</v>
      </c>
      <c r="F215" s="3">
        <f t="shared" si="22"/>
        <v>-7.378878501880943</v>
      </c>
      <c r="G215" s="3">
        <f t="shared" si="25"/>
        <v>3.735004599267865</v>
      </c>
      <c r="H215" s="3">
        <f t="shared" si="20"/>
        <v>-26.621121498119066</v>
      </c>
      <c r="I215" s="3">
        <f t="shared" si="23"/>
        <v>72.9195049829332</v>
      </c>
      <c r="J215" s="1">
        <f t="shared" si="24"/>
        <v>2.8195049829332035</v>
      </c>
      <c r="K215" s="4">
        <v>22</v>
      </c>
      <c r="L215" s="2">
        <v>8</v>
      </c>
    </row>
    <row r="216" spans="1:12" ht="12.75">
      <c r="A216">
        <v>215</v>
      </c>
      <c r="B216" s="5">
        <v>41.8</v>
      </c>
      <c r="C216" s="3"/>
      <c r="D216" s="4">
        <v>91</v>
      </c>
      <c r="E216" s="3">
        <f t="shared" si="21"/>
        <v>-158.6536584015199</v>
      </c>
      <c r="F216" s="3">
        <f t="shared" si="22"/>
        <v>-7.5697755251915</v>
      </c>
      <c r="G216" s="3">
        <f t="shared" si="25"/>
        <v>3.7524578917878086</v>
      </c>
      <c r="H216" s="3">
        <f t="shared" si="20"/>
        <v>-27.43022447480851</v>
      </c>
      <c r="I216" s="3">
        <f t="shared" si="23"/>
        <v>73.08667272388499</v>
      </c>
      <c r="J216" s="1">
        <f t="shared" si="24"/>
        <v>2.986672723884986</v>
      </c>
      <c r="K216" s="4">
        <v>22</v>
      </c>
      <c r="L216" s="2">
        <v>8</v>
      </c>
    </row>
    <row r="217" spans="1:12" ht="12.75">
      <c r="A217">
        <v>216</v>
      </c>
      <c r="B217" s="5">
        <v>41.8</v>
      </c>
      <c r="C217" s="3"/>
      <c r="D217" s="4">
        <v>91</v>
      </c>
      <c r="E217" s="3">
        <f t="shared" si="21"/>
        <v>-154.81844712007128</v>
      </c>
      <c r="F217" s="3">
        <f t="shared" si="22"/>
        <v>-7.75843673730858</v>
      </c>
      <c r="G217" s="3">
        <f t="shared" si="25"/>
        <v>3.7699111843077517</v>
      </c>
      <c r="H217" s="3">
        <f t="shared" si="20"/>
        <v>-28.241563262691415</v>
      </c>
      <c r="I217" s="3">
        <f t="shared" si="23"/>
        <v>73.25853354767735</v>
      </c>
      <c r="J217" s="1">
        <f t="shared" si="24"/>
        <v>3.1585335476773437</v>
      </c>
      <c r="K217" s="4">
        <v>22</v>
      </c>
      <c r="L217" s="2">
        <v>8</v>
      </c>
    </row>
    <row r="218" spans="1:12" ht="12.75">
      <c r="A218">
        <v>217</v>
      </c>
      <c r="B218" s="5">
        <v>41.8</v>
      </c>
      <c r="C218" s="3"/>
      <c r="D218" s="4">
        <v>91</v>
      </c>
      <c r="E218" s="3">
        <f t="shared" si="21"/>
        <v>-151.20925284214596</v>
      </c>
      <c r="F218" s="3">
        <f t="shared" si="22"/>
        <v>-7.944803704900607</v>
      </c>
      <c r="G218" s="3">
        <f t="shared" si="25"/>
        <v>3.7873644768276953</v>
      </c>
      <c r="H218" s="3">
        <f t="shared" si="20"/>
        <v>-29.055196295099393</v>
      </c>
      <c r="I218" s="3">
        <f t="shared" si="23"/>
        <v>73.43507095671082</v>
      </c>
      <c r="J218" s="1">
        <f t="shared" si="24"/>
        <v>3.3350709567108154</v>
      </c>
      <c r="K218" s="4">
        <v>22</v>
      </c>
      <c r="L218" s="2">
        <v>8</v>
      </c>
    </row>
    <row r="219" spans="1:12" ht="12.75">
      <c r="A219">
        <v>218</v>
      </c>
      <c r="B219" s="5">
        <v>41.8</v>
      </c>
      <c r="C219" s="3"/>
      <c r="D219" s="4">
        <v>91</v>
      </c>
      <c r="E219" s="3">
        <f t="shared" si="21"/>
        <v>-147.80850133892972</v>
      </c>
      <c r="F219" s="3">
        <f t="shared" si="22"/>
        <v>-8.12881850446544</v>
      </c>
      <c r="G219" s="3">
        <f t="shared" si="25"/>
        <v>3.8048177693476384</v>
      </c>
      <c r="H219" s="3">
        <f t="shared" si="20"/>
        <v>-29.871181495534557</v>
      </c>
      <c r="I219" s="3">
        <f t="shared" si="23"/>
        <v>73.61626751874984</v>
      </c>
      <c r="J219" s="1">
        <f t="shared" si="24"/>
        <v>3.516267518749835</v>
      </c>
      <c r="K219" s="4">
        <v>22</v>
      </c>
      <c r="L219" s="2">
        <v>8</v>
      </c>
    </row>
    <row r="220" spans="1:12" ht="12.75">
      <c r="A220">
        <v>219</v>
      </c>
      <c r="B220" s="5">
        <v>41.8</v>
      </c>
      <c r="C220" s="3"/>
      <c r="D220" s="4">
        <v>91</v>
      </c>
      <c r="E220" s="3">
        <f t="shared" si="21"/>
        <v>-144.60043134498315</v>
      </c>
      <c r="F220" s="3">
        <f t="shared" si="22"/>
        <v>-8.310423742584424</v>
      </c>
      <c r="G220" s="3">
        <f t="shared" si="25"/>
        <v>3.822271061867582</v>
      </c>
      <c r="H220" s="3">
        <f t="shared" si="20"/>
        <v>-30.68957625741558</v>
      </c>
      <c r="I220" s="3">
        <f t="shared" si="23"/>
        <v>73.80210483081717</v>
      </c>
      <c r="J220" s="1">
        <f t="shared" si="24"/>
        <v>3.70210483081717</v>
      </c>
      <c r="K220" s="4">
        <v>22</v>
      </c>
      <c r="L220" s="2">
        <v>8</v>
      </c>
    </row>
    <row r="221" spans="1:12" ht="12.75">
      <c r="A221">
        <v>220</v>
      </c>
      <c r="B221" s="5">
        <v>41.8</v>
      </c>
      <c r="C221" s="3"/>
      <c r="D221" s="4">
        <v>91</v>
      </c>
      <c r="E221" s="3">
        <f t="shared" si="21"/>
        <v>-141.57086824429754</v>
      </c>
      <c r="F221" s="3">
        <f t="shared" si="22"/>
        <v>-8.48956257652639</v>
      </c>
      <c r="G221" s="3">
        <f t="shared" si="25"/>
        <v>3.839724354387525</v>
      </c>
      <c r="H221" s="3">
        <f t="shared" si="20"/>
        <v>-31.510437423473604</v>
      </c>
      <c r="I221" s="3">
        <f t="shared" si="23"/>
        <v>73.99256348257833</v>
      </c>
      <c r="J221" s="1">
        <f t="shared" si="24"/>
        <v>3.892563482578332</v>
      </c>
      <c r="K221" s="4">
        <v>22</v>
      </c>
      <c r="L221" s="2">
        <v>8</v>
      </c>
    </row>
    <row r="222" spans="1:12" ht="12.75">
      <c r="A222">
        <v>221</v>
      </c>
      <c r="B222" s="5">
        <v>41.8</v>
      </c>
      <c r="C222" s="3"/>
      <c r="D222" s="4">
        <v>91</v>
      </c>
      <c r="E222" s="3">
        <f t="shared" si="21"/>
        <v>-138.70703089022913</v>
      </c>
      <c r="F222" s="3">
        <f t="shared" si="22"/>
        <v>-8.666178735191098</v>
      </c>
      <c r="G222" s="3">
        <f t="shared" si="25"/>
        <v>3.857177646907468</v>
      </c>
      <c r="H222" s="3">
        <f t="shared" si="20"/>
        <v>-32.333821264808904</v>
      </c>
      <c r="I222" s="3">
        <f t="shared" si="23"/>
        <v>74.1876230192637</v>
      </c>
      <c r="J222" s="1">
        <f t="shared" si="24"/>
        <v>4.087623019263695</v>
      </c>
      <c r="K222" s="4">
        <v>22</v>
      </c>
      <c r="L222" s="2">
        <v>8</v>
      </c>
    </row>
    <row r="223" spans="1:12" ht="12.75">
      <c r="A223">
        <v>222</v>
      </c>
      <c r="B223" s="5">
        <v>41.8</v>
      </c>
      <c r="C223" s="3"/>
      <c r="D223" s="4">
        <v>91</v>
      </c>
      <c r="E223" s="3">
        <f t="shared" si="21"/>
        <v>-135.99736603767937</v>
      </c>
      <c r="F223" s="3">
        <f t="shared" si="22"/>
        <v>-8.840216540379808</v>
      </c>
      <c r="G223" s="3">
        <f t="shared" si="25"/>
        <v>3.8746309394274117</v>
      </c>
      <c r="H223" s="3">
        <f t="shared" si="20"/>
        <v>-33.1597834596202</v>
      </c>
      <c r="I223" s="3">
        <f t="shared" si="23"/>
        <v>74.38726190418038</v>
      </c>
      <c r="J223" s="1">
        <f t="shared" si="24"/>
        <v>4.287261904180376</v>
      </c>
      <c r="K223" s="4">
        <v>22</v>
      </c>
      <c r="L223" s="2">
        <v>8</v>
      </c>
    </row>
    <row r="224" spans="1:12" ht="12.75">
      <c r="A224">
        <v>223</v>
      </c>
      <c r="B224" s="5">
        <v>41.8</v>
      </c>
      <c r="C224" s="3"/>
      <c r="D224" s="4">
        <v>91</v>
      </c>
      <c r="E224" s="3">
        <f t="shared" si="21"/>
        <v>-133.4314058932059</v>
      </c>
      <c r="F224" s="3">
        <f t="shared" si="22"/>
        <v>-9.011620928379394</v>
      </c>
      <c r="G224" s="3">
        <f t="shared" si="25"/>
        <v>3.8920842319473548</v>
      </c>
      <c r="H224" s="3">
        <f t="shared" si="20"/>
        <v>-33.988379071620614</v>
      </c>
      <c r="I224" s="3">
        <f t="shared" si="23"/>
        <v>74.59145748086662</v>
      </c>
      <c r="J224" s="1">
        <f t="shared" si="24"/>
        <v>4.491457480866622</v>
      </c>
      <c r="K224" s="4">
        <v>22</v>
      </c>
      <c r="L224" s="2">
        <v>8</v>
      </c>
    </row>
    <row r="225" spans="1:12" ht="12.75">
      <c r="A225">
        <v>224</v>
      </c>
      <c r="B225" s="5">
        <v>41.8</v>
      </c>
      <c r="C225" s="3"/>
      <c r="D225" s="4">
        <v>91</v>
      </c>
      <c r="E225" s="3">
        <f t="shared" si="21"/>
        <v>-130.99964510594108</v>
      </c>
      <c r="F225" s="3">
        <f t="shared" si="22"/>
        <v>-9.180337471844782</v>
      </c>
      <c r="G225" s="3">
        <f t="shared" si="25"/>
        <v>3.9095375244672983</v>
      </c>
      <c r="H225" s="3">
        <f t="shared" si="20"/>
        <v>-34.81966252815522</v>
      </c>
      <c r="I225" s="3">
        <f t="shared" si="23"/>
        <v>74.80018593494408</v>
      </c>
      <c r="J225" s="1">
        <f t="shared" si="24"/>
        <v>4.700185934944081</v>
      </c>
      <c r="K225" s="4">
        <v>22</v>
      </c>
      <c r="L225" s="2">
        <v>8</v>
      </c>
    </row>
    <row r="226" spans="1:12" ht="12.75">
      <c r="A226">
        <v>225</v>
      </c>
      <c r="B226" s="5">
        <v>41.8</v>
      </c>
      <c r="C226" s="3"/>
      <c r="D226" s="4">
        <v>91</v>
      </c>
      <c r="E226" s="3">
        <f t="shared" si="21"/>
        <v>-128.69343417595167</v>
      </c>
      <c r="F226" s="3">
        <f t="shared" si="22"/>
        <v>-9.346312401962914</v>
      </c>
      <c r="G226" s="3">
        <f t="shared" si="25"/>
        <v>3.9269908169872414</v>
      </c>
      <c r="H226" s="3">
        <f t="shared" si="20"/>
        <v>-35.653687598037095</v>
      </c>
      <c r="I226" s="3">
        <f t="shared" si="23"/>
        <v>75.01342225572682</v>
      </c>
      <c r="J226" s="1">
        <f t="shared" si="24"/>
        <v>4.913422255726822</v>
      </c>
      <c r="K226" s="4">
        <v>22</v>
      </c>
      <c r="L226" s="2">
        <v>8</v>
      </c>
    </row>
    <row r="227" spans="1:12" ht="12.75">
      <c r="A227">
        <v>226</v>
      </c>
      <c r="B227" s="5">
        <v>41.8</v>
      </c>
      <c r="C227" s="3"/>
      <c r="D227" s="4">
        <v>91</v>
      </c>
      <c r="E227" s="3">
        <f t="shared" si="21"/>
        <v>-126.50488678251776</v>
      </c>
      <c r="F227" s="3">
        <f t="shared" si="22"/>
        <v>-9.509492630880102</v>
      </c>
      <c r="G227" s="3">
        <f t="shared" si="25"/>
        <v>3.944444109507185</v>
      </c>
      <c r="H227" s="3">
        <f t="shared" si="20"/>
        <v>-36.49050736911991</v>
      </c>
      <c r="I227" s="3">
        <f t="shared" si="23"/>
        <v>75.23114019764559</v>
      </c>
      <c r="J227" s="1">
        <f t="shared" si="24"/>
        <v>5.1311401976455855</v>
      </c>
      <c r="K227" s="4">
        <v>22</v>
      </c>
      <c r="L227" s="2">
        <v>8</v>
      </c>
    </row>
    <row r="228" spans="1:12" ht="12.75">
      <c r="A228">
        <v>227</v>
      </c>
      <c r="B228" s="5">
        <v>41.8</v>
      </c>
      <c r="C228" s="3"/>
      <c r="D228" s="4">
        <v>91</v>
      </c>
      <c r="E228" s="3">
        <f t="shared" si="21"/>
        <v>-124.42679895997217</v>
      </c>
      <c r="F228" s="3">
        <f t="shared" si="22"/>
        <v>-9.669825774372887</v>
      </c>
      <c r="G228" s="3">
        <f t="shared" si="25"/>
        <v>3.961897402027128</v>
      </c>
      <c r="H228" s="3">
        <f t="shared" si="20"/>
        <v>-37.330174225627104</v>
      </c>
      <c r="I228" s="3">
        <f t="shared" si="23"/>
        <v>75.45331224155163</v>
      </c>
      <c r="J228" s="1">
        <f t="shared" si="24"/>
        <v>5.353312241551627</v>
      </c>
      <c r="K228" s="4">
        <v>22</v>
      </c>
      <c r="L228" s="2">
        <v>8</v>
      </c>
    </row>
    <row r="229" spans="1:12" ht="12.75">
      <c r="A229">
        <v>228</v>
      </c>
      <c r="B229" s="5">
        <v>41.8</v>
      </c>
      <c r="C229" s="3"/>
      <c r="D229" s="4">
        <v>91</v>
      </c>
      <c r="E229" s="3">
        <f t="shared" si="21"/>
        <v>-122.45257839418021</v>
      </c>
      <c r="F229" s="3">
        <f t="shared" si="22"/>
        <v>-9.827260174741244</v>
      </c>
      <c r="G229" s="3">
        <f t="shared" si="25"/>
        <v>3.9793506945470716</v>
      </c>
      <c r="H229" s="3">
        <f t="shared" si="20"/>
        <v>-38.17273982525876</v>
      </c>
      <c r="I229" s="3">
        <f t="shared" si="23"/>
        <v>75.679909555963</v>
      </c>
      <c r="J229" s="1">
        <f t="shared" si="24"/>
        <v>5.579909555962992</v>
      </c>
      <c r="K229" s="4">
        <v>22</v>
      </c>
      <c r="L229" s="2">
        <v>8</v>
      </c>
    </row>
    <row r="230" spans="1:12" ht="12.75">
      <c r="A230">
        <v>229</v>
      </c>
      <c r="B230" s="5">
        <v>41.8</v>
      </c>
      <c r="C230" s="3"/>
      <c r="D230" s="4">
        <v>91</v>
      </c>
      <c r="E230" s="3">
        <f t="shared" si="21"/>
        <v>-120.57618239474183</v>
      </c>
      <c r="F230" s="3">
        <f t="shared" si="22"/>
        <v>-9.981744923901278</v>
      </c>
      <c r="G230" s="3">
        <f t="shared" si="25"/>
        <v>3.9968039870670147</v>
      </c>
      <c r="H230" s="3">
        <f t="shared" si="20"/>
        <v>-39.01825507609871</v>
      </c>
      <c r="I230" s="3">
        <f t="shared" si="23"/>
        <v>75.91090195832078</v>
      </c>
      <c r="J230" s="1">
        <f t="shared" si="24"/>
        <v>5.810901958320777</v>
      </c>
      <c r="K230" s="4">
        <v>22</v>
      </c>
      <c r="L230" s="2">
        <v>8</v>
      </c>
    </row>
    <row r="231" spans="1:12" ht="12.75">
      <c r="A231">
        <v>230</v>
      </c>
      <c r="B231" s="5">
        <v>41.8</v>
      </c>
      <c r="C231" s="3"/>
      <c r="D231" s="4">
        <v>91</v>
      </c>
      <c r="E231" s="3">
        <f t="shared" si="21"/>
        <v>-118.79206332923738</v>
      </c>
      <c r="F231" s="3">
        <f t="shared" si="22"/>
        <v>-10.133229886653288</v>
      </c>
      <c r="G231" s="3">
        <f t="shared" si="25"/>
        <v>4.014257279586958</v>
      </c>
      <c r="H231" s="3">
        <f t="shared" si="20"/>
        <v>-39.86677011334672</v>
      </c>
      <c r="I231" s="3">
        <f t="shared" si="23"/>
        <v>76.14625787632438</v>
      </c>
      <c r="J231" s="1">
        <f t="shared" si="24"/>
        <v>6.046257876324383</v>
      </c>
      <c r="K231" s="4">
        <v>22</v>
      </c>
      <c r="L231" s="2">
        <v>8</v>
      </c>
    </row>
    <row r="232" spans="1:12" ht="12.75">
      <c r="A232">
        <v>231</v>
      </c>
      <c r="B232" s="5">
        <v>41.8</v>
      </c>
      <c r="C232" s="3"/>
      <c r="D232" s="4">
        <v>91</v>
      </c>
      <c r="E232" s="3">
        <f t="shared" si="21"/>
        <v>-117.09512049627827</v>
      </c>
      <c r="F232" s="3">
        <f t="shared" si="22"/>
        <v>-10.281665724099474</v>
      </c>
      <c r="G232" s="3">
        <f t="shared" si="25"/>
        <v>4.031710572106901</v>
      </c>
      <c r="H232" s="3">
        <f t="shared" si="20"/>
        <v>-40.71833427590053</v>
      </c>
      <c r="I232" s="3">
        <f t="shared" si="23"/>
        <v>76.38594430941583</v>
      </c>
      <c r="J232" s="1">
        <f t="shared" si="24"/>
        <v>6.285944309415832</v>
      </c>
      <c r="K232" s="4">
        <v>22</v>
      </c>
      <c r="L232" s="2">
        <v>8</v>
      </c>
    </row>
    <row r="233" spans="1:12" ht="12.75">
      <c r="A233">
        <v>232</v>
      </c>
      <c r="B233" s="5">
        <v>41.8</v>
      </c>
      <c r="C233" s="3"/>
      <c r="D233" s="4">
        <v>91</v>
      </c>
      <c r="E233" s="3">
        <f t="shared" si="21"/>
        <v>-115.48065757160465</v>
      </c>
      <c r="F233" s="3">
        <f t="shared" si="22"/>
        <v>-10.427003917184305</v>
      </c>
      <c r="G233" s="3">
        <f t="shared" si="25"/>
        <v>4.049163864626845</v>
      </c>
      <c r="H233" s="3">
        <f t="shared" si="20"/>
        <v>-41.572996082815706</v>
      </c>
      <c r="I233" s="3">
        <f t="shared" si="23"/>
        <v>76.62992679048698</v>
      </c>
      <c r="J233" s="1">
        <f t="shared" si="24"/>
        <v>6.529926790486975</v>
      </c>
      <c r="K233" s="4">
        <v>22</v>
      </c>
      <c r="L233" s="2">
        <v>8</v>
      </c>
    </row>
    <row r="234" spans="1:12" ht="12.75">
      <c r="A234">
        <v>233</v>
      </c>
      <c r="B234" s="5">
        <v>41.8</v>
      </c>
      <c r="C234" s="3"/>
      <c r="D234" s="4">
        <v>91</v>
      </c>
      <c r="E234" s="3">
        <f t="shared" si="21"/>
        <v>-113.94434489221653</v>
      </c>
      <c r="F234" s="3">
        <f t="shared" si="22"/>
        <v>-10.569196790329064</v>
      </c>
      <c r="G234" s="3">
        <f t="shared" si="25"/>
        <v>4.066617157146788</v>
      </c>
      <c r="H234" s="3">
        <f t="shared" si="20"/>
        <v>-42.43080320967093</v>
      </c>
      <c r="I234" s="3">
        <f t="shared" si="23"/>
        <v>76.87816934788366</v>
      </c>
      <c r="J234" s="1">
        <f t="shared" si="24"/>
        <v>6.778169347883654</v>
      </c>
      <c r="K234" s="4">
        <v>22</v>
      </c>
      <c r="L234" s="2">
        <v>8</v>
      </c>
    </row>
    <row r="235" spans="1:12" ht="12.75">
      <c r="A235">
        <v>234</v>
      </c>
      <c r="B235" s="5">
        <v>41.8</v>
      </c>
      <c r="C235" s="3"/>
      <c r="D235" s="4">
        <v>91</v>
      </c>
      <c r="E235" s="3">
        <f t="shared" si="21"/>
        <v>-112.48218595248088</v>
      </c>
      <c r="F235" s="3">
        <f t="shared" si="22"/>
        <v>-10.708197535130994</v>
      </c>
      <c r="G235" s="3">
        <f t="shared" si="25"/>
        <v>4.084070449666731</v>
      </c>
      <c r="H235" s="3">
        <f t="shared" si="20"/>
        <v>-43.291802464868994</v>
      </c>
      <c r="I235" s="3">
        <f t="shared" si="23"/>
        <v>77.13063446778324</v>
      </c>
      <c r="J235" s="1">
        <f t="shared" si="24"/>
        <v>7.030634467783237</v>
      </c>
      <c r="K235" s="4">
        <v>22</v>
      </c>
      <c r="L235" s="2">
        <v>8</v>
      </c>
    </row>
    <row r="236" spans="1:12" ht="12.75">
      <c r="A236">
        <v>235</v>
      </c>
      <c r="B236" s="5">
        <v>41.8</v>
      </c>
      <c r="C236" s="3"/>
      <c r="D236" s="4">
        <v>91</v>
      </c>
      <c r="E236" s="3">
        <f t="shared" si="21"/>
        <v>-111.09048757729254</v>
      </c>
      <c r="F236" s="3">
        <f t="shared" si="22"/>
        <v>-10.843960234095912</v>
      </c>
      <c r="G236" s="3">
        <f t="shared" si="25"/>
        <v>4.101523742186674</v>
      </c>
      <c r="H236" s="3">
        <f t="shared" si="20"/>
        <v>-44.1560397659041</v>
      </c>
      <c r="I236" s="3">
        <f t="shared" si="23"/>
        <v>77.38728305702413</v>
      </c>
      <c r="J236" s="1">
        <f t="shared" si="24"/>
        <v>7.287283057024133</v>
      </c>
      <c r="K236" s="4">
        <v>22</v>
      </c>
      <c r="L236" s="2">
        <v>8</v>
      </c>
    </row>
    <row r="237" spans="1:12" ht="12.75">
      <c r="A237">
        <v>236</v>
      </c>
      <c r="B237" s="5">
        <v>41.8</v>
      </c>
      <c r="C237" s="3"/>
      <c r="D237" s="4">
        <v>91</v>
      </c>
      <c r="E237" s="3">
        <f t="shared" si="21"/>
        <v>-109.76583331385537</v>
      </c>
      <c r="F237" s="3">
        <f t="shared" si="22"/>
        <v>-10.976439884372288</v>
      </c>
      <c r="G237" s="3">
        <f t="shared" si="25"/>
        <v>4.118977034706618</v>
      </c>
      <c r="H237" s="3">
        <f t="shared" si="20"/>
        <v>-45.0235601156277</v>
      </c>
      <c r="I237" s="3">
        <f t="shared" si="23"/>
        <v>77.64807440646636</v>
      </c>
      <c r="J237" s="1">
        <f t="shared" si="24"/>
        <v>7.5480744064663625</v>
      </c>
      <c r="K237" s="4">
        <v>22</v>
      </c>
      <c r="L237" s="2">
        <v>8</v>
      </c>
    </row>
    <row r="238" spans="1:12" ht="12.75">
      <c r="A238">
        <v>237</v>
      </c>
      <c r="B238" s="5">
        <v>41.8</v>
      </c>
      <c r="C238" s="3"/>
      <c r="D238" s="4">
        <v>91</v>
      </c>
      <c r="E238" s="3">
        <f t="shared" si="21"/>
        <v>-108.50505964807121</v>
      </c>
      <c r="F238" s="3">
        <f t="shared" si="22"/>
        <v>-11.10559242145334</v>
      </c>
      <c r="G238" s="3">
        <f t="shared" si="25"/>
        <v>4.136430327226561</v>
      </c>
      <c r="H238" s="3">
        <f aca="true" t="shared" si="26" ref="H238:H301">180-(F238+A238)</f>
        <v>-45.89440757854666</v>
      </c>
      <c r="I238" s="3">
        <f t="shared" si="23"/>
        <v>77.91296615496553</v>
      </c>
      <c r="J238" s="1">
        <f t="shared" si="24"/>
        <v>7.81296615496553</v>
      </c>
      <c r="K238" s="4">
        <v>22</v>
      </c>
      <c r="L238" s="2">
        <v>8</v>
      </c>
    </row>
    <row r="239" spans="1:12" ht="12.75">
      <c r="A239">
        <v>238</v>
      </c>
      <c r="B239" s="5">
        <v>41.8</v>
      </c>
      <c r="C239" s="3"/>
      <c r="D239" s="4">
        <v>91</v>
      </c>
      <c r="E239" s="3">
        <f t="shared" si="21"/>
        <v>-107.30523470595078</v>
      </c>
      <c r="F239" s="3">
        <f t="shared" si="22"/>
        <v>-11.231374742813019</v>
      </c>
      <c r="G239" s="3">
        <f t="shared" si="25"/>
        <v>4.153883619746504</v>
      </c>
      <c r="H239" s="3">
        <f t="shared" si="26"/>
        <v>-46.76862525718698</v>
      </c>
      <c r="I239" s="3">
        <f t="shared" si="23"/>
        <v>78.18191425404024</v>
      </c>
      <c r="J239" s="1">
        <f t="shared" si="24"/>
        <v>8.081914254040235</v>
      </c>
      <c r="K239" s="4">
        <v>22</v>
      </c>
      <c r="L239" s="2">
        <v>8</v>
      </c>
    </row>
    <row r="240" spans="1:12" ht="12.75">
      <c r="A240">
        <v>239</v>
      </c>
      <c r="B240" s="5">
        <v>41.8</v>
      </c>
      <c r="C240" s="3"/>
      <c r="D240" s="4">
        <v>91</v>
      </c>
      <c r="E240" s="3">
        <f t="shared" si="21"/>
        <v>-106.1636391465951</v>
      </c>
      <c r="F240" s="3">
        <f t="shared" si="22"/>
        <v>-11.353744731440333</v>
      </c>
      <c r="G240" s="3">
        <f t="shared" si="25"/>
        <v>4.171336912266447</v>
      </c>
      <c r="H240" s="3">
        <f t="shared" si="26"/>
        <v>-47.646255268559656</v>
      </c>
      <c r="I240" s="3">
        <f t="shared" si="23"/>
        <v>78.45487293331894</v>
      </c>
      <c r="J240" s="1">
        <f t="shared" si="24"/>
        <v>8.354872933318937</v>
      </c>
      <c r="K240" s="4">
        <v>22</v>
      </c>
      <c r="L240" s="2">
        <v>8</v>
      </c>
    </row>
    <row r="241" spans="1:12" ht="12.75">
      <c r="A241">
        <v>240</v>
      </c>
      <c r="B241" s="5">
        <v>41.8</v>
      </c>
      <c r="C241" s="3"/>
      <c r="D241" s="4">
        <v>91</v>
      </c>
      <c r="E241" s="3">
        <f t="shared" si="21"/>
        <v>-105.07774899251193</v>
      </c>
      <c r="F241" s="3">
        <f t="shared" si="22"/>
        <v>-11.472661279235954</v>
      </c>
      <c r="G241" s="3">
        <f t="shared" si="25"/>
        <v>4.1887902047863905</v>
      </c>
      <c r="H241" s="3">
        <f t="shared" si="26"/>
        <v>-48.52733872076405</v>
      </c>
      <c r="I241" s="3">
        <f t="shared" si="23"/>
        <v>78.73179466684894</v>
      </c>
      <c r="J241" s="1">
        <f t="shared" si="24"/>
        <v>8.63179466684894</v>
      </c>
      <c r="K241" s="4">
        <v>22</v>
      </c>
      <c r="L241" s="2">
        <v>8</v>
      </c>
    </row>
    <row r="242" spans="1:12" ht="12.75">
      <c r="A242">
        <v>241</v>
      </c>
      <c r="B242" s="5">
        <v>41.8</v>
      </c>
      <c r="C242" s="3"/>
      <c r="D242" s="4">
        <v>91</v>
      </c>
      <c r="E242" s="3">
        <f t="shared" si="21"/>
        <v>-104.0452201764721</v>
      </c>
      <c r="F242" s="3">
        <f t="shared" si="22"/>
        <v>-11.588084310234082</v>
      </c>
      <c r="G242" s="3">
        <f t="shared" si="25"/>
        <v>4.2062434973063345</v>
      </c>
      <c r="H242" s="3">
        <f t="shared" si="26"/>
        <v>-49.41191568976592</v>
      </c>
      <c r="I242" s="3">
        <f t="shared" si="23"/>
        <v>79.01263014035304</v>
      </c>
      <c r="J242" s="1">
        <f t="shared" si="24"/>
        <v>8.912630140353038</v>
      </c>
      <c r="K242" s="4">
        <v>22</v>
      </c>
      <c r="L242" s="2">
        <v>8</v>
      </c>
    </row>
    <row r="243" spans="1:12" ht="12.75">
      <c r="A243">
        <v>242</v>
      </c>
      <c r="B243" s="5">
        <v>41.8</v>
      </c>
      <c r="C243" s="3"/>
      <c r="D243" s="4">
        <v>91</v>
      </c>
      <c r="E243" s="3">
        <f t="shared" si="21"/>
        <v>-103.06387461270256</v>
      </c>
      <c r="F243" s="3">
        <f t="shared" si="22"/>
        <v>-11.69997480361175</v>
      </c>
      <c r="G243" s="3">
        <f t="shared" si="25"/>
        <v>4.223696789826278</v>
      </c>
      <c r="H243" s="3">
        <f t="shared" si="26"/>
        <v>-50.30002519638825</v>
      </c>
      <c r="I243" s="3">
        <f t="shared" si="23"/>
        <v>79.29732821952017</v>
      </c>
      <c r="J243" s="1">
        <f t="shared" si="24"/>
        <v>9.197328219520166</v>
      </c>
      <c r="K243" s="4">
        <v>22</v>
      </c>
      <c r="L243" s="2">
        <v>8</v>
      </c>
    </row>
    <row r="244" spans="1:12" ht="12.75">
      <c r="A244">
        <v>243</v>
      </c>
      <c r="B244" s="5">
        <v>41.8</v>
      </c>
      <c r="C244" s="3"/>
      <c r="D244" s="4">
        <v>91</v>
      </c>
      <c r="E244" s="3">
        <f t="shared" si="21"/>
        <v>-102.13168762472684</v>
      </c>
      <c r="F244" s="3">
        <f t="shared" si="22"/>
        <v>-11.80829481644749</v>
      </c>
      <c r="G244" s="3">
        <f t="shared" si="25"/>
        <v>4.241150082346221</v>
      </c>
      <c r="H244" s="3">
        <f t="shared" si="26"/>
        <v>-51.1917051835525</v>
      </c>
      <c r="I244" s="3">
        <f t="shared" si="23"/>
        <v>79.58583591941454</v>
      </c>
      <c r="J244" s="1">
        <f t="shared" si="24"/>
        <v>9.485835919414534</v>
      </c>
      <c r="K244" s="4">
        <v>22</v>
      </c>
      <c r="L244" s="2">
        <v>8</v>
      </c>
    </row>
    <row r="245" spans="1:12" ht="12.75">
      <c r="A245">
        <v>244</v>
      </c>
      <c r="B245" s="5">
        <v>41.8</v>
      </c>
      <c r="C245" s="3"/>
      <c r="D245" s="4">
        <v>91</v>
      </c>
      <c r="E245" s="3">
        <f t="shared" si="21"/>
        <v>-101.24677658324221</v>
      </c>
      <c r="F245" s="3">
        <f t="shared" si="22"/>
        <v>-11.913007506190263</v>
      </c>
      <c r="G245" s="3">
        <f t="shared" si="25"/>
        <v>4.258603374866164</v>
      </c>
      <c r="H245" s="3">
        <f t="shared" si="26"/>
        <v>-52.08699249380973</v>
      </c>
      <c r="I245" s="3">
        <f t="shared" si="23"/>
        <v>79.87809837509143</v>
      </c>
      <c r="J245" s="1">
        <f t="shared" si="24"/>
        <v>9.778098375091425</v>
      </c>
      <c r="K245" s="4">
        <v>22</v>
      </c>
      <c r="L245" s="2">
        <v>8</v>
      </c>
    </row>
    <row r="246" spans="1:12" ht="12.75">
      <c r="A246">
        <v>245</v>
      </c>
      <c r="B246" s="5">
        <v>41.8</v>
      </c>
      <c r="C246" s="3"/>
      <c r="D246" s="4">
        <v>91</v>
      </c>
      <c r="E246" s="3">
        <f t="shared" si="21"/>
        <v>-100.40739062558674</v>
      </c>
      <c r="F246" s="3">
        <f t="shared" si="22"/>
        <v>-12.014077152799775</v>
      </c>
      <c r="G246" s="3">
        <f t="shared" si="25"/>
        <v>4.276056667386108</v>
      </c>
      <c r="H246" s="3">
        <f t="shared" si="26"/>
        <v>-52.985922847200214</v>
      </c>
      <c r="I246" s="3">
        <f t="shared" si="23"/>
        <v>80.1740588135039</v>
      </c>
      <c r="J246" s="1">
        <f t="shared" si="24"/>
        <v>10.074058813503903</v>
      </c>
      <c r="K246" s="4">
        <v>22</v>
      </c>
      <c r="L246" s="2">
        <v>8</v>
      </c>
    </row>
    <row r="247" spans="1:12" ht="12.75">
      <c r="A247">
        <v>246</v>
      </c>
      <c r="B247" s="5">
        <v>41.8</v>
      </c>
      <c r="C247" s="3"/>
      <c r="D247" s="4">
        <v>91</v>
      </c>
      <c r="E247" s="3">
        <f t="shared" si="21"/>
        <v>-99.61190134405024</v>
      </c>
      <c r="F247" s="3">
        <f t="shared" si="22"/>
        <v>-12.111469180518483</v>
      </c>
      <c r="G247" s="3">
        <f t="shared" si="25"/>
        <v>4.293509959906051</v>
      </c>
      <c r="H247" s="3">
        <f t="shared" si="26"/>
        <v>-53.8885308194815</v>
      </c>
      <c r="I247" s="3">
        <f t="shared" si="23"/>
        <v>80.47365852678784</v>
      </c>
      <c r="J247" s="1">
        <f t="shared" si="24"/>
        <v>10.373658526787843</v>
      </c>
      <c r="K247" s="4">
        <v>22</v>
      </c>
      <c r="L247" s="2">
        <v>8</v>
      </c>
    </row>
    <row r="248" spans="1:12" ht="12.75">
      <c r="A248">
        <v>247</v>
      </c>
      <c r="B248" s="5">
        <v>41.8</v>
      </c>
      <c r="C248" s="3"/>
      <c r="D248" s="4">
        <v>91</v>
      </c>
      <c r="E248" s="3">
        <f t="shared" si="21"/>
        <v>-98.85879434388197</v>
      </c>
      <c r="F248" s="3">
        <f t="shared" si="22"/>
        <v>-12.20515017923593</v>
      </c>
      <c r="G248" s="3">
        <f t="shared" si="25"/>
        <v>4.310963252425994</v>
      </c>
      <c r="H248" s="3">
        <f t="shared" si="26"/>
        <v>-54.79484982076406</v>
      </c>
      <c r="I248" s="3">
        <f t="shared" si="23"/>
        <v>80.77683684700906</v>
      </c>
      <c r="J248" s="1">
        <f t="shared" si="24"/>
        <v>10.676836847009064</v>
      </c>
      <c r="K248" s="4">
        <v>22</v>
      </c>
      <c r="L248" s="2">
        <v>8</v>
      </c>
    </row>
    <row r="249" spans="1:12" ht="12.75">
      <c r="A249">
        <v>248</v>
      </c>
      <c r="B249" s="5">
        <v>41.8</v>
      </c>
      <c r="C249" s="3"/>
      <c r="D249" s="4">
        <v>91</v>
      </c>
      <c r="E249" s="3">
        <f t="shared" si="21"/>
        <v>-98.1466615836601</v>
      </c>
      <c r="F249" s="3">
        <f t="shared" si="22"/>
        <v>-12.295087925405685</v>
      </c>
      <c r="G249" s="3">
        <f t="shared" si="25"/>
        <v>4.328416544945937</v>
      </c>
      <c r="H249" s="3">
        <f t="shared" si="26"/>
        <v>-55.70491207459432</v>
      </c>
      <c r="I249" s="3">
        <f t="shared" si="23"/>
        <v>81.0835311224583</v>
      </c>
      <c r="J249" s="1">
        <f t="shared" si="24"/>
        <v>10.983531122458295</v>
      </c>
      <c r="K249" s="4">
        <v>22</v>
      </c>
      <c r="L249" s="2">
        <v>8</v>
      </c>
    </row>
    <row r="250" spans="1:12" ht="12.75">
      <c r="A250">
        <v>249</v>
      </c>
      <c r="B250" s="5">
        <v>41.8</v>
      </c>
      <c r="C250" s="3"/>
      <c r="D250" s="4">
        <v>91</v>
      </c>
      <c r="E250" s="3">
        <f t="shared" si="21"/>
        <v>-97.47419442096965</v>
      </c>
      <c r="F250" s="3">
        <f t="shared" si="22"/>
        <v>-12.38125140247543</v>
      </c>
      <c r="G250" s="3">
        <f t="shared" si="25"/>
        <v>4.34586983746588</v>
      </c>
      <c r="H250" s="3">
        <f t="shared" si="26"/>
        <v>-56.61874859752456</v>
      </c>
      <c r="I250" s="3">
        <f t="shared" si="23"/>
        <v>81.39367669557689</v>
      </c>
      <c r="J250" s="1">
        <f t="shared" si="24"/>
        <v>11.293676695576885</v>
      </c>
      <c r="K250" s="4">
        <v>22</v>
      </c>
      <c r="L250" s="2">
        <v>8</v>
      </c>
    </row>
    <row r="251" spans="1:12" ht="12.75">
      <c r="A251">
        <v>250</v>
      </c>
      <c r="B251" s="5">
        <v>41.8</v>
      </c>
      <c r="C251" s="3"/>
      <c r="D251" s="4">
        <v>91</v>
      </c>
      <c r="E251" s="3">
        <f t="shared" si="21"/>
        <v>-96.840177295308</v>
      </c>
      <c r="F251" s="3">
        <f t="shared" si="22"/>
        <v>-12.46361082079104</v>
      </c>
      <c r="G251" s="3">
        <f t="shared" si="25"/>
        <v>4.363323129985824</v>
      </c>
      <c r="H251" s="3">
        <f t="shared" si="26"/>
        <v>-57.53638917920895</v>
      </c>
      <c r="I251" s="3">
        <f t="shared" si="23"/>
        <v>81.70720688259557</v>
      </c>
      <c r="J251" s="1">
        <f t="shared" si="24"/>
        <v>11.60720688259557</v>
      </c>
      <c r="K251" s="4">
        <v>22</v>
      </c>
      <c r="L251" s="2">
        <v>8</v>
      </c>
    </row>
    <row r="252" spans="1:12" ht="12.75">
      <c r="A252">
        <v>251</v>
      </c>
      <c r="B252" s="5">
        <v>41.8</v>
      </c>
      <c r="C252" s="3"/>
      <c r="D252" s="4">
        <v>91</v>
      </c>
      <c r="E252" s="3">
        <f t="shared" si="21"/>
        <v>-96.24348198798702</v>
      </c>
      <c r="F252" s="3">
        <f t="shared" si="22"/>
        <v>-12.542137636935687</v>
      </c>
      <c r="G252" s="3">
        <f t="shared" si="25"/>
        <v>4.380776422505767</v>
      </c>
      <c r="H252" s="3">
        <f t="shared" si="26"/>
        <v>-58.45786236306432</v>
      </c>
      <c r="I252" s="3">
        <f t="shared" si="23"/>
        <v>82.02405295496712</v>
      </c>
      <c r="J252" s="1">
        <f t="shared" si="24"/>
        <v>11.924052954967117</v>
      </c>
      <c r="K252" s="4">
        <v>22</v>
      </c>
      <c r="L252" s="2">
        <v>8</v>
      </c>
    </row>
    <row r="253" spans="1:12" ht="12.75">
      <c r="A253">
        <v>252</v>
      </c>
      <c r="B253" s="5">
        <v>41.8</v>
      </c>
      <c r="C253" s="3"/>
      <c r="D253" s="4">
        <v>91</v>
      </c>
      <c r="E253" s="3">
        <f t="shared" si="21"/>
        <v>-95.68306240568232</v>
      </c>
      <c r="F253" s="3">
        <f t="shared" si="22"/>
        <v>-12.616804572465744</v>
      </c>
      <c r="G253" s="3">
        <f t="shared" si="25"/>
        <v>4.39822971502571</v>
      </c>
      <c r="H253" s="3">
        <f t="shared" si="26"/>
        <v>-59.38319542753425</v>
      </c>
      <c r="I253" s="3">
        <f t="shared" si="23"/>
        <v>82.34414412267144</v>
      </c>
      <c r="J253" s="1">
        <f t="shared" si="24"/>
        <v>12.244144122671436</v>
      </c>
      <c r="K253" s="4">
        <v>22</v>
      </c>
      <c r="L253" s="2">
        <v>8</v>
      </c>
    </row>
    <row r="254" spans="1:12" ht="12.75">
      <c r="A254">
        <v>253</v>
      </c>
      <c r="B254" s="5">
        <v>41.8</v>
      </c>
      <c r="C254" s="3"/>
      <c r="D254" s="4">
        <v>91</v>
      </c>
      <c r="E254" s="3">
        <f t="shared" si="21"/>
        <v>-95.15794984033049</v>
      </c>
      <c r="F254" s="3">
        <f t="shared" si="22"/>
        <v>-12.687585632005707</v>
      </c>
      <c r="G254" s="3">
        <f t="shared" si="25"/>
        <v>4.4156830075456535</v>
      </c>
      <c r="H254" s="3">
        <f t="shared" si="26"/>
        <v>-60.31241436799428</v>
      </c>
      <c r="I254" s="3">
        <f t="shared" si="23"/>
        <v>82.66740751947086</v>
      </c>
      <c r="J254" s="1">
        <f t="shared" si="24"/>
        <v>12.567407519470855</v>
      </c>
      <c r="K254" s="4">
        <v>22</v>
      </c>
      <c r="L254" s="2">
        <v>8</v>
      </c>
    </row>
    <row r="255" spans="1:12" ht="12.75">
      <c r="A255">
        <v>254</v>
      </c>
      <c r="B255" s="5">
        <v>41.8</v>
      </c>
      <c r="C255" s="3"/>
      <c r="D255" s="4">
        <v>91</v>
      </c>
      <c r="E255" s="3">
        <f t="shared" si="21"/>
        <v>-94.66724866340577</v>
      </c>
      <c r="F255" s="3">
        <f t="shared" si="22"/>
        <v>-12.754456120665266</v>
      </c>
      <c r="G255" s="3">
        <f t="shared" si="25"/>
        <v>4.4331363000655974</v>
      </c>
      <c r="H255" s="3">
        <f t="shared" si="26"/>
        <v>-61.24554387933475</v>
      </c>
      <c r="I255" s="3">
        <f t="shared" si="23"/>
        <v>82.99376819018924</v>
      </c>
      <c r="J255" s="1">
        <f t="shared" si="24"/>
        <v>12.893768190189242</v>
      </c>
      <c r="K255" s="4">
        <v>22</v>
      </c>
      <c r="L255" s="2">
        <v>8</v>
      </c>
    </row>
    <row r="256" spans="1:12" ht="12.75">
      <c r="A256">
        <v>255</v>
      </c>
      <c r="B256" s="5">
        <v>41.8</v>
      </c>
      <c r="C256" s="3"/>
      <c r="D256" s="4">
        <v>91</v>
      </c>
      <c r="E256" s="3">
        <f t="shared" si="21"/>
        <v>-94.21013241731755</v>
      </c>
      <c r="F256" s="3">
        <f t="shared" si="22"/>
        <v>-12.817392660742492</v>
      </c>
      <c r="G256" s="3">
        <f t="shared" si="25"/>
        <v>4.4505895925855405</v>
      </c>
      <c r="H256" s="3">
        <f t="shared" si="26"/>
        <v>-62.182607339257515</v>
      </c>
      <c r="I256" s="3">
        <f t="shared" si="23"/>
        <v>83.32314908008787</v>
      </c>
      <c r="J256" s="1">
        <f t="shared" si="24"/>
        <v>13.223149080087872</v>
      </c>
      <c r="K256" s="4">
        <v>22</v>
      </c>
      <c r="L256" s="2">
        <v>8</v>
      </c>
    </row>
    <row r="257" spans="1:12" ht="12.75">
      <c r="A257">
        <v>256</v>
      </c>
      <c r="B257" s="5">
        <v>41.8</v>
      </c>
      <c r="C257" s="3"/>
      <c r="D257" s="4">
        <v>91</v>
      </c>
      <c r="E257" s="3">
        <f t="shared" si="21"/>
        <v>-93.78584027084072</v>
      </c>
      <c r="F257" s="3">
        <f t="shared" si="22"/>
        <v>-12.87637320767829</v>
      </c>
      <c r="G257" s="3">
        <f t="shared" si="25"/>
        <v>4.468042885105484</v>
      </c>
      <c r="H257" s="3">
        <f t="shared" si="26"/>
        <v>-63.123626792321716</v>
      </c>
      <c r="I257" s="3">
        <f t="shared" si="23"/>
        <v>83.65547102640663</v>
      </c>
      <c r="J257" s="1">
        <f t="shared" si="24"/>
        <v>13.555471026406629</v>
      </c>
      <c r="K257" s="4">
        <v>22</v>
      </c>
      <c r="L257" s="2">
        <v>8</v>
      </c>
    </row>
    <row r="258" spans="1:12" ht="12.75">
      <c r="A258">
        <v>257</v>
      </c>
      <c r="B258" s="5">
        <v>41.8</v>
      </c>
      <c r="C258" s="3"/>
      <c r="D258" s="4">
        <v>91</v>
      </c>
      <c r="E258" s="3">
        <f t="shared" si="21"/>
        <v>-93.39367380919865</v>
      </c>
      <c r="F258" s="3">
        <f t="shared" si="22"/>
        <v>-12.93137706522821</v>
      </c>
      <c r="G258" s="3">
        <f t="shared" si="25"/>
        <v>4.485496177625427</v>
      </c>
      <c r="H258" s="3">
        <f t="shared" si="26"/>
        <v>-64.06862293477178</v>
      </c>
      <c r="I258" s="3">
        <f t="shared" si="23"/>
        <v>83.99065275213765</v>
      </c>
      <c r="J258" s="1">
        <f t="shared" si="24"/>
        <v>13.890652752137647</v>
      </c>
      <c r="K258" s="4">
        <v>22</v>
      </c>
      <c r="L258" s="2">
        <v>8</v>
      </c>
    </row>
    <row r="259" spans="1:12" ht="12.75">
      <c r="A259">
        <v>258</v>
      </c>
      <c r="B259" s="5">
        <v>41.8</v>
      </c>
      <c r="C259" s="3"/>
      <c r="D259" s="4">
        <v>91</v>
      </c>
      <c r="E259" s="3">
        <f aca="true" t="shared" si="27" ref="E259:E322">D259/(SIN(G259))</f>
        <v>-93.03299413271768</v>
      </c>
      <c r="F259" s="3">
        <f aca="true" t="shared" si="28" ref="F259:F322">DEGREES(ASIN((0.5*B259)/E259))</f>
        <v>-12.982384899819293</v>
      </c>
      <c r="G259" s="3">
        <f t="shared" si="25"/>
        <v>4.50294947014537</v>
      </c>
      <c r="H259" s="3">
        <f t="shared" si="26"/>
        <v>-65.0176151001807</v>
      </c>
      <c r="I259" s="3">
        <f aca="true" t="shared" si="29" ref="I259:I322">E259*SIN(H259*PI()/180)</f>
        <v>84.32861086209354</v>
      </c>
      <c r="J259" s="1">
        <f aca="true" t="shared" si="30" ref="J259:J322">I259-D259+(0.5*B259)</f>
        <v>14.22861086209354</v>
      </c>
      <c r="K259" s="4">
        <v>22</v>
      </c>
      <c r="L259" s="2">
        <v>8</v>
      </c>
    </row>
    <row r="260" spans="1:12" ht="12.75">
      <c r="A260">
        <v>259</v>
      </c>
      <c r="B260" s="5">
        <v>41.8</v>
      </c>
      <c r="C260" s="3"/>
      <c r="D260" s="4">
        <v>91</v>
      </c>
      <c r="E260" s="3">
        <f t="shared" si="27"/>
        <v>-92.7032192409245</v>
      </c>
      <c r="F260" s="3">
        <f t="shared" si="28"/>
        <v>-13.029378754060845</v>
      </c>
      <c r="G260" s="3">
        <f t="shared" si="25"/>
        <v>4.520402762665314</v>
      </c>
      <c r="H260" s="3">
        <f t="shared" si="26"/>
        <v>-65.97062124593916</v>
      </c>
      <c r="I260" s="3">
        <f t="shared" si="29"/>
        <v>84.6692598413304</v>
      </c>
      <c r="J260" s="1">
        <f t="shared" si="30"/>
        <v>14.5692598413304</v>
      </c>
      <c r="K260" s="4">
        <v>22</v>
      </c>
      <c r="L260" s="2">
        <v>8</v>
      </c>
    </row>
    <row r="261" spans="1:12" ht="12.75">
      <c r="A261">
        <v>260</v>
      </c>
      <c r="B261" s="5">
        <v>41.8</v>
      </c>
      <c r="C261" s="3"/>
      <c r="D261" s="4">
        <v>91</v>
      </c>
      <c r="E261" s="3">
        <f t="shared" si="27"/>
        <v>-92.40382168160279</v>
      </c>
      <c r="F261" s="3">
        <f t="shared" si="28"/>
        <v>-13.07234205937973</v>
      </c>
      <c r="G261" s="3">
        <f t="shared" si="25"/>
        <v>4.537856055185257</v>
      </c>
      <c r="H261" s="3">
        <f t="shared" si="26"/>
        <v>-66.92765794062026</v>
      </c>
      <c r="I261" s="3">
        <f t="shared" si="29"/>
        <v>85.01251205598092</v>
      </c>
      <c r="J261" s="1">
        <f t="shared" si="30"/>
        <v>14.912512055980919</v>
      </c>
      <c r="K261" s="4">
        <v>22</v>
      </c>
      <c r="L261" s="2">
        <v>8</v>
      </c>
    </row>
    <row r="262" spans="1:12" ht="12.75">
      <c r="A262">
        <v>261</v>
      </c>
      <c r="B262" s="5">
        <v>41.8</v>
      </c>
      <c r="C262" s="3"/>
      <c r="D262" s="4">
        <v>91</v>
      </c>
      <c r="E262" s="3">
        <f t="shared" si="27"/>
        <v>-92.13432644670827</v>
      </c>
      <c r="F262" s="3">
        <f t="shared" si="28"/>
        <v>-13.111259647752368</v>
      </c>
      <c r="G262" s="3">
        <f t="shared" si="25"/>
        <v>4.5553093477052</v>
      </c>
      <c r="H262" s="3">
        <f t="shared" si="26"/>
        <v>-67.88874035224762</v>
      </c>
      <c r="I262" s="3">
        <f t="shared" si="29"/>
        <v>85.35827775654957</v>
      </c>
      <c r="J262" s="1">
        <f t="shared" si="30"/>
        <v>15.258277756549568</v>
      </c>
      <c r="K262" s="4">
        <v>22</v>
      </c>
      <c r="L262" s="2">
        <v>8</v>
      </c>
    </row>
    <row r="263" spans="1:12" ht="12.75">
      <c r="A263">
        <v>262</v>
      </c>
      <c r="B263" s="5">
        <v>41.8</v>
      </c>
      <c r="C263" s="3"/>
      <c r="D263" s="4">
        <v>91</v>
      </c>
      <c r="E263" s="3">
        <f t="shared" si="27"/>
        <v>-91.89430909919426</v>
      </c>
      <c r="F263" s="3">
        <f t="shared" si="28"/>
        <v>-13.146117762507428</v>
      </c>
      <c r="G263" s="3">
        <f t="shared" si="25"/>
        <v>4.572762640225143</v>
      </c>
      <c r="H263" s="3">
        <f t="shared" si="26"/>
        <v>-68.85388223749257</v>
      </c>
      <c r="I263" s="3">
        <f t="shared" si="29"/>
        <v>85.70646508371753</v>
      </c>
      <c r="J263" s="1">
        <f t="shared" si="30"/>
        <v>15.60646508371753</v>
      </c>
      <c r="K263" s="4">
        <v>22</v>
      </c>
      <c r="L263" s="2">
        <v>8</v>
      </c>
    </row>
    <row r="264" spans="1:12" ht="12.75">
      <c r="A264">
        <v>263</v>
      </c>
      <c r="B264" s="5">
        <v>41.8</v>
      </c>
      <c r="C264" s="3"/>
      <c r="D264" s="4">
        <v>91</v>
      </c>
      <c r="E264" s="3">
        <f t="shared" si="27"/>
        <v>-91.6833941167552</v>
      </c>
      <c r="F264" s="3">
        <f t="shared" si="28"/>
        <v>-13.176904068175102</v>
      </c>
      <c r="G264" s="3">
        <f t="shared" si="25"/>
        <v>4.590215932745087</v>
      </c>
      <c r="H264" s="3">
        <f t="shared" si="26"/>
        <v>-69.8230959318249</v>
      </c>
      <c r="I264" s="3">
        <f t="shared" si="29"/>
        <v>86.0569800767005</v>
      </c>
      <c r="J264" s="1">
        <f t="shared" si="30"/>
        <v>15.956980076700496</v>
      </c>
      <c r="K264" s="4">
        <v>22</v>
      </c>
      <c r="L264" s="2">
        <v>8</v>
      </c>
    </row>
    <row r="265" spans="1:12" ht="12.75">
      <c r="A265">
        <v>264</v>
      </c>
      <c r="B265" s="5">
        <v>41.8</v>
      </c>
      <c r="C265" s="3"/>
      <c r="D265" s="4">
        <v>91</v>
      </c>
      <c r="E265" s="3">
        <f t="shared" si="27"/>
        <v>-91.50125344027998</v>
      </c>
      <c r="F265" s="3">
        <f t="shared" si="28"/>
        <v>-13.20360765936083</v>
      </c>
      <c r="G265" s="3">
        <f t="shared" si="25"/>
        <v>4.60766922526503</v>
      </c>
      <c r="H265" s="3">
        <f t="shared" si="26"/>
        <v>-70.79639234063916</v>
      </c>
      <c r="I265" s="3">
        <f t="shared" si="29"/>
        <v>86.40972668419852</v>
      </c>
      <c r="J265" s="1">
        <f t="shared" si="30"/>
        <v>16.309726684198516</v>
      </c>
      <c r="K265" s="4">
        <v>22</v>
      </c>
      <c r="L265" s="2">
        <v>8</v>
      </c>
    </row>
    <row r="266" spans="1:12" ht="12.75">
      <c r="A266">
        <v>265</v>
      </c>
      <c r="B266" s="5">
        <v>41.8</v>
      </c>
      <c r="C266" s="3"/>
      <c r="D266" s="4">
        <v>91</v>
      </c>
      <c r="E266" s="3">
        <f t="shared" si="27"/>
        <v>-91.3476052164446</v>
      </c>
      <c r="F266" s="3">
        <f t="shared" si="28"/>
        <v>-13.22621906862342</v>
      </c>
      <c r="G266" s="3">
        <f t="shared" si="25"/>
        <v>4.625122517784973</v>
      </c>
      <c r="H266" s="3">
        <f t="shared" si="26"/>
        <v>-71.77378093137659</v>
      </c>
      <c r="I266" s="3">
        <f t="shared" si="29"/>
        <v>86.7646067779714</v>
      </c>
      <c r="J266" s="1">
        <f t="shared" si="30"/>
        <v>16.664606777971393</v>
      </c>
      <c r="K266" s="4">
        <v>22</v>
      </c>
      <c r="L266" s="2">
        <v>8</v>
      </c>
    </row>
    <row r="267" spans="1:12" ht="12.75">
      <c r="A267">
        <v>266</v>
      </c>
      <c r="B267" s="5">
        <v>41.8</v>
      </c>
      <c r="C267" s="3"/>
      <c r="D267" s="4">
        <v>91</v>
      </c>
      <c r="E267" s="3">
        <f t="shared" si="27"/>
        <v>-91.22221272538667</v>
      </c>
      <c r="F267" s="3">
        <f t="shared" si="28"/>
        <v>-13.244730273339622</v>
      </c>
      <c r="G267" s="3">
        <f t="shared" si="25"/>
        <v>4.642575810304916</v>
      </c>
      <c r="H267" s="3">
        <f t="shared" si="26"/>
        <v>-72.75526972666037</v>
      </c>
      <c r="I267" s="3">
        <f t="shared" si="29"/>
        <v>87.12152016906914</v>
      </c>
      <c r="J267" s="1">
        <f t="shared" si="30"/>
        <v>17.02152016906914</v>
      </c>
      <c r="K267" s="4">
        <v>22</v>
      </c>
      <c r="L267" s="2">
        <v>8</v>
      </c>
    </row>
    <row r="268" spans="1:12" ht="12.75">
      <c r="A268">
        <v>267</v>
      </c>
      <c r="B268" s="5">
        <v>41.8</v>
      </c>
      <c r="C268" s="3"/>
      <c r="D268" s="4">
        <v>91</v>
      </c>
      <c r="E268" s="3">
        <f t="shared" si="27"/>
        <v>-91.12488348581081</v>
      </c>
      <c r="F268" s="3">
        <f t="shared" si="28"/>
        <v>-13.259134701539574</v>
      </c>
      <c r="G268" s="3">
        <f t="shared" si="25"/>
        <v>4.6600291028248595</v>
      </c>
      <c r="H268" s="3">
        <f t="shared" si="26"/>
        <v>-73.74086529846042</v>
      </c>
      <c r="I268" s="3">
        <f t="shared" si="29"/>
        <v>87.48036462674195</v>
      </c>
      <c r="J268" s="1">
        <f t="shared" si="30"/>
        <v>17.380364626741944</v>
      </c>
      <c r="K268" s="4">
        <v>22</v>
      </c>
      <c r="L268" s="2">
        <v>8</v>
      </c>
    </row>
    <row r="269" spans="1:12" ht="12.75">
      <c r="A269">
        <v>268</v>
      </c>
      <c r="B269" s="5">
        <v>41.8</v>
      </c>
      <c r="C269" s="3"/>
      <c r="D269" s="4">
        <v>91</v>
      </c>
      <c r="E269" s="3">
        <f t="shared" si="27"/>
        <v>-91.05546853119277</v>
      </c>
      <c r="F269" s="3">
        <f t="shared" si="28"/>
        <v>-13.269427236699656</v>
      </c>
      <c r="G269" s="3">
        <f t="shared" si="25"/>
        <v>4.6774823953448035</v>
      </c>
      <c r="H269" s="3">
        <f t="shared" si="26"/>
        <v>-74.73057276330036</v>
      </c>
      <c r="I269" s="3">
        <f t="shared" si="29"/>
        <v>87.84103590004817</v>
      </c>
      <c r="J269" s="1">
        <f t="shared" si="30"/>
        <v>17.741035900048168</v>
      </c>
      <c r="K269" s="4">
        <v>22</v>
      </c>
      <c r="L269" s="2">
        <v>8</v>
      </c>
    </row>
    <row r="270" spans="1:12" ht="12.75">
      <c r="A270">
        <v>269</v>
      </c>
      <c r="B270" s="5">
        <v>41.8</v>
      </c>
      <c r="C270" s="3"/>
      <c r="D270" s="4">
        <v>91</v>
      </c>
      <c r="E270" s="3">
        <f t="shared" si="27"/>
        <v>-91.0138618519956</v>
      </c>
      <c r="F270" s="3">
        <f t="shared" si="28"/>
        <v>-13.275604221481766</v>
      </c>
      <c r="G270" s="3">
        <f t="shared" si="25"/>
        <v>4.694935687864747</v>
      </c>
      <c r="H270" s="3">
        <f t="shared" si="26"/>
        <v>-75.72439577851824</v>
      </c>
      <c r="I270" s="3">
        <f t="shared" si="29"/>
        <v>88.2034277421749</v>
      </c>
      <c r="J270" s="1">
        <f t="shared" si="30"/>
        <v>18.103427742174894</v>
      </c>
      <c r="K270" s="4">
        <v>22</v>
      </c>
      <c r="L270" s="2">
        <v>8</v>
      </c>
    </row>
    <row r="271" spans="1:12" ht="12.75">
      <c r="A271">
        <v>270</v>
      </c>
      <c r="B271" s="5">
        <v>41.8</v>
      </c>
      <c r="C271" s="3"/>
      <c r="D271" s="4">
        <v>91</v>
      </c>
      <c r="E271" s="3">
        <f t="shared" si="27"/>
        <v>-91</v>
      </c>
      <c r="F271" s="3">
        <f t="shared" si="28"/>
        <v>-13.27766346041048</v>
      </c>
      <c r="G271" s="3">
        <f aca="true" t="shared" si="31" ref="G271:G334">2*PI()/360*A271</f>
        <v>4.71238898038469</v>
      </c>
      <c r="H271" s="3">
        <f t="shared" si="26"/>
        <v>-76.72233653958949</v>
      </c>
      <c r="I271" s="3">
        <f t="shared" si="29"/>
        <v>88.56743193747913</v>
      </c>
      <c r="J271" s="1">
        <f t="shared" si="30"/>
        <v>18.467431937479127</v>
      </c>
      <c r="K271" s="4">
        <v>22</v>
      </c>
      <c r="L271" s="2">
        <v>8</v>
      </c>
    </row>
    <row r="272" spans="1:12" ht="12.75">
      <c r="A272">
        <v>271</v>
      </c>
      <c r="B272" s="5">
        <v>41.8</v>
      </c>
      <c r="C272" s="3"/>
      <c r="D272" s="4">
        <v>91</v>
      </c>
      <c r="E272" s="3">
        <f t="shared" si="27"/>
        <v>-91.0138618519956</v>
      </c>
      <c r="F272" s="3">
        <f t="shared" si="28"/>
        <v>-13.275604221481766</v>
      </c>
      <c r="G272" s="3">
        <f t="shared" si="31"/>
        <v>4.729842272904633</v>
      </c>
      <c r="H272" s="3">
        <f t="shared" si="26"/>
        <v>-77.72439577851821</v>
      </c>
      <c r="I272" s="3">
        <f t="shared" si="29"/>
        <v>88.93293833125334</v>
      </c>
      <c r="J272" s="1">
        <f t="shared" si="30"/>
        <v>18.832938331253338</v>
      </c>
      <c r="K272" s="4">
        <v>22</v>
      </c>
      <c r="L272" s="2">
        <v>8</v>
      </c>
    </row>
    <row r="273" spans="1:12" ht="12.75">
      <c r="A273">
        <v>272</v>
      </c>
      <c r="B273" s="5">
        <v>41.8</v>
      </c>
      <c r="C273" s="3"/>
      <c r="D273" s="4">
        <v>91</v>
      </c>
      <c r="E273" s="3">
        <f t="shared" si="27"/>
        <v>-91.05546853119277</v>
      </c>
      <c r="F273" s="3">
        <f t="shared" si="28"/>
        <v>-13.269427236699656</v>
      </c>
      <c r="G273" s="3">
        <f t="shared" si="31"/>
        <v>4.747295565424577</v>
      </c>
      <c r="H273" s="3">
        <f t="shared" si="26"/>
        <v>-78.73057276330036</v>
      </c>
      <c r="I273" s="3">
        <f t="shared" si="29"/>
        <v>89.2998348622127</v>
      </c>
      <c r="J273" s="1">
        <f t="shared" si="30"/>
        <v>19.199834862212704</v>
      </c>
      <c r="K273" s="4">
        <v>22</v>
      </c>
      <c r="L273" s="2">
        <v>8</v>
      </c>
    </row>
    <row r="274" spans="1:12" ht="12.75">
      <c r="A274">
        <v>273</v>
      </c>
      <c r="B274" s="5">
        <v>41.8</v>
      </c>
      <c r="C274" s="3"/>
      <c r="D274" s="4">
        <v>91</v>
      </c>
      <c r="E274" s="3">
        <f t="shared" si="27"/>
        <v>-91.12488348581081</v>
      </c>
      <c r="F274" s="3">
        <f t="shared" si="28"/>
        <v>-13.259134701539574</v>
      </c>
      <c r="G274" s="3">
        <f t="shared" si="31"/>
        <v>4.76474885794452</v>
      </c>
      <c r="H274" s="3">
        <f t="shared" si="26"/>
        <v>-79.74086529846045</v>
      </c>
      <c r="I274" s="3">
        <f t="shared" si="29"/>
        <v>89.668007597697</v>
      </c>
      <c r="J274" s="1">
        <f t="shared" si="30"/>
        <v>19.568007597696997</v>
      </c>
      <c r="K274" s="4">
        <v>22</v>
      </c>
      <c r="L274" s="2">
        <v>8</v>
      </c>
    </row>
    <row r="275" spans="1:12" ht="12.75">
      <c r="A275">
        <v>274</v>
      </c>
      <c r="B275" s="5">
        <v>41.8</v>
      </c>
      <c r="C275" s="3"/>
      <c r="D275" s="4">
        <v>91</v>
      </c>
      <c r="E275" s="3">
        <f t="shared" si="27"/>
        <v>-91.22221272538665</v>
      </c>
      <c r="F275" s="3">
        <f t="shared" si="28"/>
        <v>-13.244730273339623</v>
      </c>
      <c r="G275" s="3">
        <f t="shared" si="31"/>
        <v>4.782202150464463</v>
      </c>
      <c r="H275" s="3">
        <f t="shared" si="26"/>
        <v>-80.7552697266604</v>
      </c>
      <c r="I275" s="3">
        <f t="shared" si="29"/>
        <v>90.03734077157358</v>
      </c>
      <c r="J275" s="1">
        <f t="shared" si="30"/>
        <v>19.93734077157358</v>
      </c>
      <c r="K275" s="4">
        <v>22</v>
      </c>
      <c r="L275" s="2">
        <v>8</v>
      </c>
    </row>
    <row r="276" spans="1:12" ht="12.75">
      <c r="A276">
        <v>275</v>
      </c>
      <c r="B276" s="5">
        <v>41.8</v>
      </c>
      <c r="C276" s="3"/>
      <c r="D276" s="4">
        <v>91</v>
      </c>
      <c r="E276" s="3">
        <f t="shared" si="27"/>
        <v>-91.3476052164446</v>
      </c>
      <c r="F276" s="3">
        <f t="shared" si="28"/>
        <v>-13.22621906862342</v>
      </c>
      <c r="G276" s="3">
        <f t="shared" si="31"/>
        <v>4.799655442984406</v>
      </c>
      <c r="H276" s="3">
        <f t="shared" si="26"/>
        <v>-81.77378093137656</v>
      </c>
      <c r="I276" s="3">
        <f t="shared" si="29"/>
        <v>90.4077168248235</v>
      </c>
      <c r="J276" s="1">
        <f t="shared" si="30"/>
        <v>20.307716824823494</v>
      </c>
      <c r="K276" s="4">
        <v>22</v>
      </c>
      <c r="L276" s="2">
        <v>8</v>
      </c>
    </row>
    <row r="277" spans="1:12" ht="12.75">
      <c r="A277">
        <v>276</v>
      </c>
      <c r="B277" s="5">
        <v>41.8</v>
      </c>
      <c r="C277" s="3"/>
      <c r="D277" s="4">
        <v>91</v>
      </c>
      <c r="E277" s="3">
        <f t="shared" si="27"/>
        <v>-91.50125344027998</v>
      </c>
      <c r="F277" s="3">
        <f t="shared" si="28"/>
        <v>-13.20360765936083</v>
      </c>
      <c r="G277" s="3">
        <f t="shared" si="31"/>
        <v>4.817108735504349</v>
      </c>
      <c r="H277" s="3">
        <f t="shared" si="26"/>
        <v>-82.79639234063916</v>
      </c>
      <c r="I277" s="3">
        <f t="shared" si="29"/>
        <v>90.77901644878644</v>
      </c>
      <c r="J277" s="1">
        <f t="shared" si="30"/>
        <v>20.679016448786435</v>
      </c>
      <c r="K277" s="4">
        <v>22</v>
      </c>
      <c r="L277" s="2">
        <v>8</v>
      </c>
    </row>
    <row r="278" spans="1:12" ht="12.75">
      <c r="A278">
        <v>277</v>
      </c>
      <c r="B278" s="5">
        <v>41.8</v>
      </c>
      <c r="C278" s="3"/>
      <c r="D278" s="4">
        <v>91</v>
      </c>
      <c r="E278" s="3">
        <f t="shared" si="27"/>
        <v>-91.68339411675521</v>
      </c>
      <c r="F278" s="3">
        <f t="shared" si="28"/>
        <v>-13.1769040681751</v>
      </c>
      <c r="G278" s="3">
        <f t="shared" si="31"/>
        <v>4.834562028024293</v>
      </c>
      <c r="H278" s="3">
        <f t="shared" si="26"/>
        <v>-83.82309593182492</v>
      </c>
      <c r="I278" s="3">
        <f t="shared" si="29"/>
        <v>91.15111863103567</v>
      </c>
      <c r="J278" s="1">
        <f t="shared" si="30"/>
        <v>21.05111863103567</v>
      </c>
      <c r="K278" s="4">
        <v>22</v>
      </c>
      <c r="L278" s="2">
        <v>8</v>
      </c>
    </row>
    <row r="279" spans="1:12" ht="12.75">
      <c r="A279">
        <v>278</v>
      </c>
      <c r="B279" s="5">
        <v>41.8</v>
      </c>
      <c r="C279" s="3"/>
      <c r="D279" s="4">
        <v>91</v>
      </c>
      <c r="E279" s="3">
        <f t="shared" si="27"/>
        <v>-91.89430909919425</v>
      </c>
      <c r="F279" s="3">
        <f t="shared" si="28"/>
        <v>-13.14611776250743</v>
      </c>
      <c r="G279" s="3">
        <f t="shared" si="31"/>
        <v>4.852015320544236</v>
      </c>
      <c r="H279" s="3">
        <f t="shared" si="26"/>
        <v>-84.8538822374926</v>
      </c>
      <c r="I279" s="3">
        <f t="shared" si="29"/>
        <v>91.52390070384826</v>
      </c>
      <c r="J279" s="1">
        <f t="shared" si="30"/>
        <v>21.423900703848254</v>
      </c>
      <c r="K279" s="4">
        <v>22</v>
      </c>
      <c r="L279" s="2">
        <v>8</v>
      </c>
    </row>
    <row r="280" spans="1:12" ht="12.75">
      <c r="A280">
        <v>279</v>
      </c>
      <c r="B280" s="5">
        <v>41.8</v>
      </c>
      <c r="C280" s="3"/>
      <c r="D280" s="4">
        <v>91</v>
      </c>
      <c r="E280" s="3">
        <f t="shared" si="27"/>
        <v>-92.13432644670826</v>
      </c>
      <c r="F280" s="3">
        <f t="shared" si="28"/>
        <v>-13.11125964775237</v>
      </c>
      <c r="G280" s="3">
        <f t="shared" si="31"/>
        <v>4.869468613064179</v>
      </c>
      <c r="H280" s="3">
        <f t="shared" si="26"/>
        <v>-85.88874035224762</v>
      </c>
      <c r="I280" s="3">
        <f t="shared" si="29"/>
        <v>91.89723839523121</v>
      </c>
      <c r="J280" s="1">
        <f t="shared" si="30"/>
        <v>21.79723839523121</v>
      </c>
      <c r="K280" s="4">
        <v>22</v>
      </c>
      <c r="L280" s="2">
        <v>8</v>
      </c>
    </row>
    <row r="281" spans="1:12" ht="12.75">
      <c r="A281">
        <v>280</v>
      </c>
      <c r="B281" s="5">
        <v>41.8</v>
      </c>
      <c r="C281" s="3"/>
      <c r="D281" s="4">
        <v>91</v>
      </c>
      <c r="E281" s="3">
        <f t="shared" si="27"/>
        <v>-92.40382168160279</v>
      </c>
      <c r="F281" s="3">
        <f t="shared" si="28"/>
        <v>-13.07234205937973</v>
      </c>
      <c r="G281" s="3">
        <f t="shared" si="31"/>
        <v>4.886921905584122</v>
      </c>
      <c r="H281" s="3">
        <f t="shared" si="26"/>
        <v>-86.92765794062029</v>
      </c>
      <c r="I281" s="3">
        <f t="shared" si="29"/>
        <v>92.27100588245861</v>
      </c>
      <c r="J281" s="1">
        <f t="shared" si="30"/>
        <v>22.17100588245861</v>
      </c>
      <c r="K281" s="4">
        <v>22</v>
      </c>
      <c r="L281" s="2">
        <v>8</v>
      </c>
    </row>
    <row r="282" spans="1:12" ht="12.75">
      <c r="A282">
        <v>281</v>
      </c>
      <c r="B282" s="5">
        <v>41.8</v>
      </c>
      <c r="C282" s="3"/>
      <c r="D282" s="4">
        <v>91</v>
      </c>
      <c r="E282" s="3">
        <f t="shared" si="27"/>
        <v>-92.7032192409245</v>
      </c>
      <c r="F282" s="3">
        <f t="shared" si="28"/>
        <v>-13.029378754060845</v>
      </c>
      <c r="G282" s="3">
        <f t="shared" si="31"/>
        <v>4.904375198104066</v>
      </c>
      <c r="H282" s="3">
        <f t="shared" si="26"/>
        <v>-87.97062124593913</v>
      </c>
      <c r="I282" s="3">
        <f t="shared" si="29"/>
        <v>92.64507584806998</v>
      </c>
      <c r="J282" s="1">
        <f t="shared" si="30"/>
        <v>22.545075848069978</v>
      </c>
      <c r="K282" s="4">
        <v>22</v>
      </c>
      <c r="L282" s="2">
        <v>8</v>
      </c>
    </row>
    <row r="283" spans="1:12" ht="12.75">
      <c r="A283">
        <v>282</v>
      </c>
      <c r="B283" s="5">
        <v>41.8</v>
      </c>
      <c r="C283" s="3"/>
      <c r="D283" s="4">
        <v>91</v>
      </c>
      <c r="E283" s="3">
        <f t="shared" si="27"/>
        <v>-93.03299413271768</v>
      </c>
      <c r="F283" s="3">
        <f t="shared" si="28"/>
        <v>-12.982384899819293</v>
      </c>
      <c r="G283" s="3">
        <f t="shared" si="31"/>
        <v>4.9218284906240095</v>
      </c>
      <c r="H283" s="3">
        <f t="shared" si="26"/>
        <v>-89.0176151001807</v>
      </c>
      <c r="I283" s="3">
        <f t="shared" si="29"/>
        <v>93.0193195382759</v>
      </c>
      <c r="J283" s="1">
        <f t="shared" si="30"/>
        <v>22.919319538275893</v>
      </c>
      <c r="K283" s="4">
        <v>22</v>
      </c>
      <c r="L283" s="2">
        <v>8</v>
      </c>
    </row>
    <row r="284" spans="1:12" ht="12.75">
      <c r="A284">
        <v>283</v>
      </c>
      <c r="B284" s="5">
        <v>41.8</v>
      </c>
      <c r="C284" s="3"/>
      <c r="D284" s="4">
        <v>91</v>
      </c>
      <c r="E284" s="3">
        <f t="shared" si="27"/>
        <v>-93.39367380919863</v>
      </c>
      <c r="F284" s="3">
        <f t="shared" si="28"/>
        <v>-12.931377065228212</v>
      </c>
      <c r="G284" s="3">
        <f t="shared" si="31"/>
        <v>4.939281783143953</v>
      </c>
      <c r="H284" s="3">
        <f t="shared" si="26"/>
        <v>-90.06862293477178</v>
      </c>
      <c r="I284" s="3">
        <f t="shared" si="29"/>
        <v>93.3936068237112</v>
      </c>
      <c r="J284" s="1">
        <f t="shared" si="30"/>
        <v>23.293606823711194</v>
      </c>
      <c r="K284" s="4">
        <v>22</v>
      </c>
      <c r="L284" s="2">
        <v>8</v>
      </c>
    </row>
    <row r="285" spans="1:12" ht="12.75">
      <c r="A285">
        <v>284</v>
      </c>
      <c r="B285" s="5">
        <v>41.8</v>
      </c>
      <c r="C285" s="3"/>
      <c r="D285" s="4">
        <v>91</v>
      </c>
      <c r="E285" s="3">
        <f t="shared" si="27"/>
        <v>-93.78584027084071</v>
      </c>
      <c r="F285" s="3">
        <f t="shared" si="28"/>
        <v>-12.876373207678292</v>
      </c>
      <c r="G285" s="3">
        <f t="shared" si="31"/>
        <v>4.956735075663896</v>
      </c>
      <c r="H285" s="3">
        <f t="shared" si="26"/>
        <v>-91.12362679232172</v>
      </c>
      <c r="I285" s="3">
        <f t="shared" si="29"/>
        <v>93.76780626247273</v>
      </c>
      <c r="J285" s="1">
        <f t="shared" si="30"/>
        <v>23.66780626247273</v>
      </c>
      <c r="K285" s="4">
        <v>22</v>
      </c>
      <c r="L285" s="2">
        <v>8</v>
      </c>
    </row>
    <row r="286" spans="1:12" ht="12.75">
      <c r="A286">
        <v>285</v>
      </c>
      <c r="B286" s="5">
        <v>41.8</v>
      </c>
      <c r="C286" s="3"/>
      <c r="D286" s="4">
        <v>91</v>
      </c>
      <c r="E286" s="3">
        <f t="shared" si="27"/>
        <v>-94.21013241731754</v>
      </c>
      <c r="F286" s="3">
        <f t="shared" si="28"/>
        <v>-12.817392660742495</v>
      </c>
      <c r="G286" s="3">
        <f t="shared" si="31"/>
        <v>4.974188368183839</v>
      </c>
      <c r="H286" s="3">
        <f t="shared" si="26"/>
        <v>-92.18260733925752</v>
      </c>
      <c r="I286" s="3">
        <f t="shared" si="29"/>
        <v>94.14178516537322</v>
      </c>
      <c r="J286" s="1">
        <f t="shared" si="30"/>
        <v>24.04178516537322</v>
      </c>
      <c r="K286" s="4">
        <v>22</v>
      </c>
      <c r="L286" s="2">
        <v>8</v>
      </c>
    </row>
    <row r="287" spans="1:12" ht="12.75">
      <c r="A287">
        <v>286</v>
      </c>
      <c r="B287" s="5">
        <v>41.8</v>
      </c>
      <c r="C287" s="3"/>
      <c r="D287" s="4">
        <v>91</v>
      </c>
      <c r="E287" s="3">
        <f t="shared" si="27"/>
        <v>-94.6672486634058</v>
      </c>
      <c r="F287" s="3">
        <f t="shared" si="28"/>
        <v>-12.754456120665262</v>
      </c>
      <c r="G287" s="3">
        <f t="shared" si="31"/>
        <v>4.991641660703783</v>
      </c>
      <c r="H287" s="3">
        <f t="shared" si="26"/>
        <v>-93.24554387933472</v>
      </c>
      <c r="I287" s="3">
        <f t="shared" si="29"/>
        <v>94.51540966333984</v>
      </c>
      <c r="J287" s="1">
        <f t="shared" si="30"/>
        <v>24.415409663339837</v>
      </c>
      <c r="K287" s="4">
        <v>22</v>
      </c>
      <c r="L287" s="2">
        <v>8</v>
      </c>
    </row>
    <row r="288" spans="1:12" ht="12.75">
      <c r="A288">
        <v>287</v>
      </c>
      <c r="B288" s="5">
        <v>41.8</v>
      </c>
      <c r="C288" s="3"/>
      <c r="D288" s="4">
        <v>91</v>
      </c>
      <c r="E288" s="3">
        <f t="shared" si="27"/>
        <v>-95.15794984033047</v>
      </c>
      <c r="F288" s="3">
        <f t="shared" si="28"/>
        <v>-12.687585632005709</v>
      </c>
      <c r="G288" s="3">
        <f t="shared" si="31"/>
        <v>5.009094953223726</v>
      </c>
      <c r="H288" s="3">
        <f t="shared" si="26"/>
        <v>-94.31241436799428</v>
      </c>
      <c r="I288" s="3">
        <f t="shared" si="29"/>
        <v>94.88854477688126</v>
      </c>
      <c r="J288" s="1">
        <f t="shared" si="30"/>
        <v>24.78854477688126</v>
      </c>
      <c r="K288" s="4">
        <v>22</v>
      </c>
      <c r="L288" s="2">
        <v>8</v>
      </c>
    </row>
    <row r="289" spans="1:12" ht="12.75">
      <c r="A289">
        <v>288</v>
      </c>
      <c r="B289" s="5">
        <v>41.8</v>
      </c>
      <c r="C289" s="3"/>
      <c r="D289" s="4">
        <v>91</v>
      </c>
      <c r="E289" s="3">
        <f t="shared" si="27"/>
        <v>-95.6830624056823</v>
      </c>
      <c r="F289" s="3">
        <f t="shared" si="28"/>
        <v>-12.616804572465746</v>
      </c>
      <c r="G289" s="3">
        <f t="shared" si="31"/>
        <v>5.026548245743669</v>
      </c>
      <c r="H289" s="3">
        <f t="shared" si="26"/>
        <v>-95.38319542753425</v>
      </c>
      <c r="I289" s="3">
        <f t="shared" si="29"/>
        <v>95.26105448754424</v>
      </c>
      <c r="J289" s="1">
        <f t="shared" si="30"/>
        <v>25.16105448754424</v>
      </c>
      <c r="K289" s="4">
        <v>22</v>
      </c>
      <c r="L289" s="2">
        <v>8</v>
      </c>
    </row>
    <row r="290" spans="1:12" ht="12.75">
      <c r="A290">
        <v>289</v>
      </c>
      <c r="B290" s="5">
        <v>41.8</v>
      </c>
      <c r="C290" s="3"/>
      <c r="D290" s="4">
        <v>91</v>
      </c>
      <c r="E290" s="3">
        <f t="shared" si="27"/>
        <v>-96.24348198798701</v>
      </c>
      <c r="F290" s="3">
        <f t="shared" si="28"/>
        <v>-12.542137636935687</v>
      </c>
      <c r="G290" s="3">
        <f t="shared" si="31"/>
        <v>5.044001538263612</v>
      </c>
      <c r="H290" s="3">
        <f t="shared" si="26"/>
        <v>-96.4578623630643</v>
      </c>
      <c r="I290" s="3">
        <f t="shared" si="29"/>
        <v>95.63280181127625</v>
      </c>
      <c r="J290" s="1">
        <f t="shared" si="30"/>
        <v>25.53280181127625</v>
      </c>
      <c r="K290" s="4">
        <v>22</v>
      </c>
      <c r="L290" s="2">
        <v>8</v>
      </c>
    </row>
    <row r="291" spans="1:12" ht="12.75">
      <c r="A291">
        <v>290</v>
      </c>
      <c r="B291" s="5">
        <v>41.8</v>
      </c>
      <c r="C291" s="3"/>
      <c r="D291" s="4">
        <v>91</v>
      </c>
      <c r="E291" s="3">
        <f t="shared" si="27"/>
        <v>-96.84017729530801</v>
      </c>
      <c r="F291" s="3">
        <f t="shared" si="28"/>
        <v>-12.463610820791038</v>
      </c>
      <c r="G291" s="3">
        <f t="shared" si="31"/>
        <v>5.061454830783556</v>
      </c>
      <c r="H291" s="3">
        <f t="shared" si="26"/>
        <v>-97.53638917920898</v>
      </c>
      <c r="I291" s="3">
        <f t="shared" si="29"/>
        <v>96.00364887360855</v>
      </c>
      <c r="J291" s="1">
        <f t="shared" si="30"/>
        <v>25.903648873608553</v>
      </c>
      <c r="K291" s="4">
        <v>22</v>
      </c>
      <c r="L291" s="2">
        <v>8</v>
      </c>
    </row>
    <row r="292" spans="1:12" ht="12.75">
      <c r="A292">
        <v>291</v>
      </c>
      <c r="B292" s="5">
        <v>41.8</v>
      </c>
      <c r="C292" s="3"/>
      <c r="D292" s="4">
        <v>91</v>
      </c>
      <c r="E292" s="3">
        <f t="shared" si="27"/>
        <v>-97.47419442096964</v>
      </c>
      <c r="F292" s="3">
        <f t="shared" si="28"/>
        <v>-12.381251402475431</v>
      </c>
      <c r="G292" s="3">
        <f t="shared" si="31"/>
        <v>5.078908123303499</v>
      </c>
      <c r="H292" s="3">
        <f t="shared" si="26"/>
        <v>-98.61874859752459</v>
      </c>
      <c r="I292" s="3">
        <f t="shared" si="29"/>
        <v>96.37345698657043</v>
      </c>
      <c r="J292" s="1">
        <f t="shared" si="30"/>
        <v>26.27345698657043</v>
      </c>
      <c r="K292" s="4">
        <v>22</v>
      </c>
      <c r="L292" s="2">
        <v>8</v>
      </c>
    </row>
    <row r="293" spans="1:12" ht="12.75">
      <c r="A293">
        <v>292</v>
      </c>
      <c r="B293" s="5">
        <v>41.8</v>
      </c>
      <c r="C293" s="3"/>
      <c r="D293" s="4">
        <v>91</v>
      </c>
      <c r="E293" s="3">
        <f t="shared" si="27"/>
        <v>-98.14666158366009</v>
      </c>
      <c r="F293" s="3">
        <f t="shared" si="28"/>
        <v>-12.295087925405687</v>
      </c>
      <c r="G293" s="3">
        <f t="shared" si="31"/>
        <v>5.096361415823442</v>
      </c>
      <c r="H293" s="3">
        <f t="shared" si="26"/>
        <v>-99.70491207459429</v>
      </c>
      <c r="I293" s="3">
        <f t="shared" si="29"/>
        <v>96.74208672724342</v>
      </c>
      <c r="J293" s="1">
        <f t="shared" si="30"/>
        <v>26.642086727243417</v>
      </c>
      <c r="K293" s="4">
        <v>22</v>
      </c>
      <c r="L293" s="2">
        <v>8</v>
      </c>
    </row>
    <row r="294" spans="1:12" ht="12.75">
      <c r="A294">
        <v>293</v>
      </c>
      <c r="B294" s="5">
        <v>41.8</v>
      </c>
      <c r="C294" s="3"/>
      <c r="D294" s="4">
        <v>91</v>
      </c>
      <c r="E294" s="3">
        <f t="shared" si="27"/>
        <v>-98.85879434388194</v>
      </c>
      <c r="F294" s="3">
        <f t="shared" si="28"/>
        <v>-12.205150179235932</v>
      </c>
      <c r="G294" s="3">
        <f t="shared" si="31"/>
        <v>5.113814708343385</v>
      </c>
      <c r="H294" s="3">
        <f t="shared" si="26"/>
        <v>-100.79484982076406</v>
      </c>
      <c r="I294" s="3">
        <f t="shared" si="29"/>
        <v>97.1093980178607</v>
      </c>
      <c r="J294" s="1">
        <f t="shared" si="30"/>
        <v>27.009398017860697</v>
      </c>
      <c r="K294" s="4">
        <v>22</v>
      </c>
      <c r="L294" s="2">
        <v>8</v>
      </c>
    </row>
    <row r="295" spans="1:12" ht="12.75">
      <c r="A295">
        <v>294</v>
      </c>
      <c r="B295" s="5">
        <v>41.8</v>
      </c>
      <c r="C295" s="3"/>
      <c r="D295" s="4">
        <v>91</v>
      </c>
      <c r="E295" s="3">
        <f t="shared" si="27"/>
        <v>-99.61190134405024</v>
      </c>
      <c r="F295" s="3">
        <f t="shared" si="28"/>
        <v>-12.111469180518483</v>
      </c>
      <c r="G295" s="3">
        <f t="shared" si="31"/>
        <v>5.1312680008633285</v>
      </c>
      <c r="H295" s="3">
        <f t="shared" si="26"/>
        <v>-101.8885308194815</v>
      </c>
      <c r="I295" s="3">
        <f t="shared" si="29"/>
        <v>97.47525020735631</v>
      </c>
      <c r="J295" s="1">
        <f t="shared" si="30"/>
        <v>27.37525020735631</v>
      </c>
      <c r="K295" s="4">
        <v>22</v>
      </c>
      <c r="L295" s="2">
        <v>8</v>
      </c>
    </row>
    <row r="296" spans="1:12" ht="12.75">
      <c r="A296">
        <v>295</v>
      </c>
      <c r="B296" s="5">
        <v>41.8</v>
      </c>
      <c r="C296" s="3"/>
      <c r="D296" s="4">
        <v>91</v>
      </c>
      <c r="E296" s="3">
        <f t="shared" si="27"/>
        <v>-100.40739062558676</v>
      </c>
      <c r="F296" s="3">
        <f t="shared" si="28"/>
        <v>-12.014077152799773</v>
      </c>
      <c r="G296" s="3">
        <f t="shared" si="31"/>
        <v>5.1487212933832724</v>
      </c>
      <c r="H296" s="3">
        <f t="shared" si="26"/>
        <v>-102.98592284720024</v>
      </c>
      <c r="I296" s="3">
        <f t="shared" si="29"/>
        <v>97.83950215426516</v>
      </c>
      <c r="J296" s="1">
        <f t="shared" si="30"/>
        <v>27.73950215426516</v>
      </c>
      <c r="K296" s="4">
        <v>22</v>
      </c>
      <c r="L296" s="2">
        <v>8</v>
      </c>
    </row>
    <row r="297" spans="1:12" ht="12.75">
      <c r="A297">
        <v>296</v>
      </c>
      <c r="B297" s="5">
        <v>41.8</v>
      </c>
      <c r="C297" s="3"/>
      <c r="D297" s="4">
        <v>91</v>
      </c>
      <c r="E297" s="3">
        <f t="shared" si="27"/>
        <v>-101.2467765832422</v>
      </c>
      <c r="F297" s="3">
        <f t="shared" si="28"/>
        <v>-11.913007506190265</v>
      </c>
      <c r="G297" s="3">
        <f t="shared" si="31"/>
        <v>5.1661745859032155</v>
      </c>
      <c r="H297" s="3">
        <f t="shared" si="26"/>
        <v>-104.08699249380976</v>
      </c>
      <c r="I297" s="3">
        <f t="shared" si="29"/>
        <v>98.20201231087485</v>
      </c>
      <c r="J297" s="1">
        <f t="shared" si="30"/>
        <v>28.102012310874848</v>
      </c>
      <c r="K297" s="4">
        <v>22</v>
      </c>
      <c r="L297" s="2">
        <v>8</v>
      </c>
    </row>
    <row r="298" spans="1:12" ht="12.75">
      <c r="A298">
        <v>297</v>
      </c>
      <c r="B298" s="5">
        <v>41.8</v>
      </c>
      <c r="C298" s="3"/>
      <c r="D298" s="4">
        <v>91</v>
      </c>
      <c r="E298" s="3">
        <f t="shared" si="27"/>
        <v>-102.13168762472682</v>
      </c>
      <c r="F298" s="3">
        <f t="shared" si="28"/>
        <v>-11.808294816447491</v>
      </c>
      <c r="G298" s="3">
        <f t="shared" si="31"/>
        <v>5.183627878423159</v>
      </c>
      <c r="H298" s="3">
        <f t="shared" si="26"/>
        <v>-105.19170518355253</v>
      </c>
      <c r="I298" s="3">
        <f t="shared" si="29"/>
        <v>98.56263880852761</v>
      </c>
      <c r="J298" s="1">
        <f t="shared" si="30"/>
        <v>28.462638808527608</v>
      </c>
      <c r="K298" s="4">
        <v>22</v>
      </c>
      <c r="L298" s="2">
        <v>8</v>
      </c>
    </row>
    <row r="299" spans="1:12" ht="12.75">
      <c r="A299">
        <v>298</v>
      </c>
      <c r="B299" s="5">
        <v>41.8</v>
      </c>
      <c r="C299" s="3"/>
      <c r="D299" s="4">
        <v>91</v>
      </c>
      <c r="E299" s="3">
        <f t="shared" si="27"/>
        <v>-103.06387461270255</v>
      </c>
      <c r="F299" s="3">
        <f t="shared" si="28"/>
        <v>-11.699974803611754</v>
      </c>
      <c r="G299" s="3">
        <f t="shared" si="31"/>
        <v>5.201081170943102</v>
      </c>
      <c r="H299" s="3">
        <f t="shared" si="26"/>
        <v>-106.30002519638822</v>
      </c>
      <c r="I299" s="3">
        <f t="shared" si="29"/>
        <v>98.92123954397042</v>
      </c>
      <c r="J299" s="1">
        <f t="shared" si="30"/>
        <v>28.821239543970414</v>
      </c>
      <c r="K299" s="4">
        <v>22</v>
      </c>
      <c r="L299" s="2">
        <v>8</v>
      </c>
    </row>
    <row r="300" spans="1:12" ht="12.75">
      <c r="A300">
        <v>299</v>
      </c>
      <c r="B300" s="5">
        <v>41.8</v>
      </c>
      <c r="C300" s="3"/>
      <c r="D300" s="4">
        <v>91</v>
      </c>
      <c r="E300" s="3">
        <f t="shared" si="27"/>
        <v>-104.04522017647214</v>
      </c>
      <c r="F300" s="3">
        <f t="shared" si="28"/>
        <v>-11.588084310234077</v>
      </c>
      <c r="G300" s="3">
        <f t="shared" si="31"/>
        <v>5.218534463463046</v>
      </c>
      <c r="H300" s="3">
        <f t="shared" si="26"/>
        <v>-107.41191568976592</v>
      </c>
      <c r="I300" s="3">
        <f t="shared" si="29"/>
        <v>99.27767226664999</v>
      </c>
      <c r="J300" s="1">
        <f t="shared" si="30"/>
        <v>29.177672266649985</v>
      </c>
      <c r="K300" s="4">
        <v>22</v>
      </c>
      <c r="L300" s="2">
        <v>8</v>
      </c>
    </row>
    <row r="301" spans="1:12" ht="12.75">
      <c r="A301">
        <v>300</v>
      </c>
      <c r="B301" s="5">
        <v>41.8</v>
      </c>
      <c r="C301" s="3"/>
      <c r="D301" s="4">
        <v>91</v>
      </c>
      <c r="E301" s="3">
        <f t="shared" si="27"/>
        <v>-105.0777489925119</v>
      </c>
      <c r="F301" s="3">
        <f t="shared" si="28"/>
        <v>-11.472661279235957</v>
      </c>
      <c r="G301" s="3">
        <f t="shared" si="31"/>
        <v>5.235987755982989</v>
      </c>
      <c r="H301" s="3">
        <f t="shared" si="26"/>
        <v>-108.52733872076402</v>
      </c>
      <c r="I301" s="3">
        <f t="shared" si="29"/>
        <v>99.63179466684893</v>
      </c>
      <c r="J301" s="1">
        <f t="shared" si="30"/>
        <v>29.53179466684893</v>
      </c>
      <c r="K301" s="4">
        <v>22</v>
      </c>
      <c r="L301" s="2">
        <v>8</v>
      </c>
    </row>
    <row r="302" spans="1:12" ht="12.75">
      <c r="A302">
        <v>301</v>
      </c>
      <c r="B302" s="5">
        <v>41.8</v>
      </c>
      <c r="C302" s="3"/>
      <c r="D302" s="4">
        <v>91</v>
      </c>
      <c r="E302" s="3">
        <f t="shared" si="27"/>
        <v>-106.16363914659507</v>
      </c>
      <c r="F302" s="3">
        <f t="shared" si="28"/>
        <v>-11.353744731440337</v>
      </c>
      <c r="G302" s="3">
        <f t="shared" si="31"/>
        <v>5.253441048502932</v>
      </c>
      <c r="H302" s="3">
        <f aca="true" t="shared" si="32" ref="H302:H360">180-(F302+A302)</f>
        <v>-109.64625526855968</v>
      </c>
      <c r="I302" s="3">
        <f t="shared" si="29"/>
        <v>99.98346446455919</v>
      </c>
      <c r="J302" s="1">
        <f t="shared" si="30"/>
        <v>29.88346446455919</v>
      </c>
      <c r="K302" s="4">
        <v>22</v>
      </c>
      <c r="L302" s="2">
        <v>8</v>
      </c>
    </row>
    <row r="303" spans="1:12" ht="12.75">
      <c r="A303">
        <v>302</v>
      </c>
      <c r="B303" s="5">
        <v>41.8</v>
      </c>
      <c r="C303" s="3"/>
      <c r="D303" s="4">
        <v>91</v>
      </c>
      <c r="E303" s="3">
        <f t="shared" si="27"/>
        <v>-107.30523470595075</v>
      </c>
      <c r="F303" s="3">
        <f t="shared" si="28"/>
        <v>-11.231374742813022</v>
      </c>
      <c r="G303" s="3">
        <f t="shared" si="31"/>
        <v>5.270894341022875</v>
      </c>
      <c r="H303" s="3">
        <f t="shared" si="32"/>
        <v>-110.76862525718695</v>
      </c>
      <c r="I303" s="3">
        <f t="shared" si="29"/>
        <v>100.33253949898821</v>
      </c>
      <c r="J303" s="1">
        <f t="shared" si="30"/>
        <v>30.23253949898821</v>
      </c>
      <c r="K303" s="4">
        <v>22</v>
      </c>
      <c r="L303" s="2">
        <v>8</v>
      </c>
    </row>
    <row r="304" spans="1:12" ht="12.75">
      <c r="A304">
        <v>303</v>
      </c>
      <c r="B304" s="5">
        <v>41.8</v>
      </c>
      <c r="C304" s="3"/>
      <c r="D304" s="4">
        <v>91</v>
      </c>
      <c r="E304" s="3">
        <f t="shared" si="27"/>
        <v>-108.50505964807118</v>
      </c>
      <c r="F304" s="3">
        <f t="shared" si="28"/>
        <v>-11.105592421453345</v>
      </c>
      <c r="G304" s="3">
        <f t="shared" si="31"/>
        <v>5.288347633542818</v>
      </c>
      <c r="H304" s="3">
        <f t="shared" si="32"/>
        <v>-111.89440757854663</v>
      </c>
      <c r="I304" s="3">
        <f t="shared" si="29"/>
        <v>100.67887781859366</v>
      </c>
      <c r="J304" s="1">
        <f t="shared" si="30"/>
        <v>30.57887781859366</v>
      </c>
      <c r="K304" s="4">
        <v>22</v>
      </c>
      <c r="L304" s="2">
        <v>8</v>
      </c>
    </row>
    <row r="305" spans="1:12" ht="12.75">
      <c r="A305">
        <v>304</v>
      </c>
      <c r="B305" s="5">
        <v>41.8</v>
      </c>
      <c r="C305" s="3"/>
      <c r="D305" s="4">
        <v>91</v>
      </c>
      <c r="E305" s="3">
        <f t="shared" si="27"/>
        <v>-109.7658333138554</v>
      </c>
      <c r="F305" s="3">
        <f t="shared" si="28"/>
        <v>-10.976439884372285</v>
      </c>
      <c r="G305" s="3">
        <f t="shared" si="31"/>
        <v>5.305800926062762</v>
      </c>
      <c r="H305" s="3">
        <f t="shared" si="32"/>
        <v>-113.02356011562773</v>
      </c>
      <c r="I305" s="3">
        <f t="shared" si="29"/>
        <v>101.0223377715436</v>
      </c>
      <c r="J305" s="1">
        <f t="shared" si="30"/>
        <v>30.922337771543603</v>
      </c>
      <c r="K305" s="4">
        <v>22</v>
      </c>
      <c r="L305" s="2">
        <v>8</v>
      </c>
    </row>
    <row r="306" spans="1:12" ht="12.75">
      <c r="A306">
        <v>305</v>
      </c>
      <c r="B306" s="5">
        <v>41.8</v>
      </c>
      <c r="C306" s="3"/>
      <c r="D306" s="4">
        <v>91</v>
      </c>
      <c r="E306" s="3">
        <f t="shared" si="27"/>
        <v>-111.0904875772925</v>
      </c>
      <c r="F306" s="3">
        <f t="shared" si="28"/>
        <v>-10.843960234095917</v>
      </c>
      <c r="G306" s="3">
        <f t="shared" si="31"/>
        <v>5.323254218582705</v>
      </c>
      <c r="H306" s="3">
        <f t="shared" si="32"/>
        <v>-114.1560397659041</v>
      </c>
      <c r="I306" s="3">
        <f t="shared" si="29"/>
        <v>101.36277809649783</v>
      </c>
      <c r="J306" s="1">
        <f t="shared" si="30"/>
        <v>31.262778096497833</v>
      </c>
      <c r="K306" s="4">
        <v>22</v>
      </c>
      <c r="L306" s="2">
        <v>8</v>
      </c>
    </row>
    <row r="307" spans="1:12" ht="12.75">
      <c r="A307">
        <v>306</v>
      </c>
      <c r="B307" s="5">
        <v>41.8</v>
      </c>
      <c r="C307" s="3"/>
      <c r="D307" s="4">
        <v>91</v>
      </c>
      <c r="E307" s="3">
        <f t="shared" si="27"/>
        <v>-112.48218595248085</v>
      </c>
      <c r="F307" s="3">
        <f t="shared" si="28"/>
        <v>-10.708197535130996</v>
      </c>
      <c r="G307" s="3">
        <f t="shared" si="31"/>
        <v>5.340707511102648</v>
      </c>
      <c r="H307" s="3">
        <f t="shared" si="32"/>
        <v>-115.29180246486902</v>
      </c>
      <c r="I307" s="3">
        <f t="shared" si="29"/>
        <v>101.70005801360863</v>
      </c>
      <c r="J307" s="1">
        <f t="shared" si="30"/>
        <v>31.600058013608624</v>
      </c>
      <c r="K307" s="4">
        <v>22</v>
      </c>
      <c r="L307" s="2">
        <v>8</v>
      </c>
    </row>
    <row r="308" spans="1:12" ht="12.75">
      <c r="A308">
        <v>307</v>
      </c>
      <c r="B308" s="5">
        <v>41.8</v>
      </c>
      <c r="C308" s="3"/>
      <c r="D308" s="4">
        <v>91</v>
      </c>
      <c r="E308" s="3">
        <f t="shared" si="27"/>
        <v>-113.9443448922165</v>
      </c>
      <c r="F308" s="3">
        <f t="shared" si="28"/>
        <v>-10.569196790329066</v>
      </c>
      <c r="G308" s="3">
        <f t="shared" si="31"/>
        <v>5.358160803622591</v>
      </c>
      <c r="H308" s="3">
        <f t="shared" si="32"/>
        <v>-116.43080320967096</v>
      </c>
      <c r="I308" s="3">
        <f t="shared" si="29"/>
        <v>102.03403731563924</v>
      </c>
      <c r="J308" s="1">
        <f t="shared" si="30"/>
        <v>31.934037315639237</v>
      </c>
      <c r="K308" s="4">
        <v>22</v>
      </c>
      <c r="L308" s="2">
        <v>8</v>
      </c>
    </row>
    <row r="309" spans="1:12" ht="12.75">
      <c r="A309">
        <v>308</v>
      </c>
      <c r="B309" s="5">
        <v>41.8</v>
      </c>
      <c r="C309" s="3"/>
      <c r="D309" s="4">
        <v>91</v>
      </c>
      <c r="E309" s="3">
        <f t="shared" si="27"/>
        <v>-115.4806575716047</v>
      </c>
      <c r="F309" s="3">
        <f t="shared" si="28"/>
        <v>-10.427003917184303</v>
      </c>
      <c r="G309" s="3">
        <f t="shared" si="31"/>
        <v>5.375614096142535</v>
      </c>
      <c r="H309" s="3">
        <f t="shared" si="32"/>
        <v>-117.57299608281568</v>
      </c>
      <c r="I309" s="3">
        <f t="shared" si="29"/>
        <v>102.36457645909954</v>
      </c>
      <c r="J309" s="1">
        <f t="shared" si="30"/>
        <v>32.26457645909954</v>
      </c>
      <c r="K309" s="4">
        <v>22</v>
      </c>
      <c r="L309" s="2">
        <v>8</v>
      </c>
    </row>
    <row r="310" spans="1:12" ht="12.75">
      <c r="A310">
        <v>309</v>
      </c>
      <c r="B310" s="5">
        <v>41.8</v>
      </c>
      <c r="C310" s="3"/>
      <c r="D310" s="4">
        <v>91</v>
      </c>
      <c r="E310" s="3">
        <f t="shared" si="27"/>
        <v>-117.09512049627824</v>
      </c>
      <c r="F310" s="3">
        <f t="shared" si="28"/>
        <v>-10.281665724099476</v>
      </c>
      <c r="G310" s="3">
        <f t="shared" si="31"/>
        <v>5.3930673886624785</v>
      </c>
      <c r="H310" s="3">
        <f t="shared" si="32"/>
        <v>-118.71833427590053</v>
      </c>
      <c r="I310" s="3">
        <f t="shared" si="29"/>
        <v>102.69153665529899</v>
      </c>
      <c r="J310" s="1">
        <f t="shared" si="30"/>
        <v>32.59153665529899</v>
      </c>
      <c r="K310" s="4">
        <v>22</v>
      </c>
      <c r="L310" s="2">
        <v>8</v>
      </c>
    </row>
    <row r="311" spans="1:12" ht="12.75">
      <c r="A311">
        <v>310</v>
      </c>
      <c r="B311" s="5">
        <v>41.8</v>
      </c>
      <c r="C311" s="3"/>
      <c r="D311" s="4">
        <v>91</v>
      </c>
      <c r="E311" s="3">
        <f t="shared" si="27"/>
        <v>-118.79206332923734</v>
      </c>
      <c r="F311" s="3">
        <f t="shared" si="28"/>
        <v>-10.133229886653291</v>
      </c>
      <c r="G311" s="3">
        <f t="shared" si="31"/>
        <v>5.410520681182422</v>
      </c>
      <c r="H311" s="3">
        <f t="shared" si="32"/>
        <v>-119.86677011334672</v>
      </c>
      <c r="I311" s="3">
        <f t="shared" si="29"/>
        <v>103.0147799612217</v>
      </c>
      <c r="J311" s="1">
        <f t="shared" si="30"/>
        <v>32.914779961221704</v>
      </c>
      <c r="K311" s="4">
        <v>22</v>
      </c>
      <c r="L311" s="2">
        <v>8</v>
      </c>
    </row>
    <row r="312" spans="1:12" ht="12.75">
      <c r="A312">
        <v>311</v>
      </c>
      <c r="B312" s="5">
        <v>41.8</v>
      </c>
      <c r="C312" s="3"/>
      <c r="D312" s="4">
        <v>91</v>
      </c>
      <c r="E312" s="3">
        <f t="shared" si="27"/>
        <v>-120.57618239474179</v>
      </c>
      <c r="F312" s="3">
        <f t="shared" si="28"/>
        <v>-9.981744923901283</v>
      </c>
      <c r="G312" s="3">
        <f t="shared" si="31"/>
        <v>5.427973973702365</v>
      </c>
      <c r="H312" s="3">
        <f t="shared" si="32"/>
        <v>-121.01825507609874</v>
      </c>
      <c r="I312" s="3">
        <f t="shared" si="29"/>
        <v>103.33416937012396</v>
      </c>
      <c r="J312" s="1">
        <f t="shared" si="30"/>
        <v>33.23416937012396</v>
      </c>
      <c r="K312" s="4">
        <v>22</v>
      </c>
      <c r="L312" s="2">
        <v>8</v>
      </c>
    </row>
    <row r="313" spans="1:12" ht="12.75">
      <c r="A313">
        <v>312</v>
      </c>
      <c r="B313" s="5">
        <v>41.8</v>
      </c>
      <c r="C313" s="3"/>
      <c r="D313" s="4">
        <v>91</v>
      </c>
      <c r="E313" s="3">
        <f t="shared" si="27"/>
        <v>-122.45257839418016</v>
      </c>
      <c r="F313" s="3">
        <f t="shared" si="28"/>
        <v>-9.827260174741248</v>
      </c>
      <c r="G313" s="3">
        <f t="shared" si="31"/>
        <v>5.445427266222308</v>
      </c>
      <c r="H313" s="3">
        <f t="shared" si="32"/>
        <v>-122.17273982525876</v>
      </c>
      <c r="I313" s="3">
        <f t="shared" si="29"/>
        <v>103.6495689017632</v>
      </c>
      <c r="J313" s="1">
        <f t="shared" si="30"/>
        <v>33.5495689017632</v>
      </c>
      <c r="K313" s="4">
        <v>22</v>
      </c>
      <c r="L313" s="2">
        <v>8</v>
      </c>
    </row>
    <row r="314" spans="1:12" ht="12.75">
      <c r="A314">
        <v>313</v>
      </c>
      <c r="B314" s="5">
        <v>41.8</v>
      </c>
      <c r="C314" s="3"/>
      <c r="D314" s="4">
        <v>91</v>
      </c>
      <c r="E314" s="3">
        <f t="shared" si="27"/>
        <v>-124.42679895997219</v>
      </c>
      <c r="F314" s="3">
        <f t="shared" si="28"/>
        <v>-9.669825774372887</v>
      </c>
      <c r="G314" s="3">
        <f t="shared" si="31"/>
        <v>5.462880558742252</v>
      </c>
      <c r="H314" s="3">
        <f t="shared" si="32"/>
        <v>-123.3301742256271</v>
      </c>
      <c r="I314" s="3">
        <f t="shared" si="29"/>
        <v>103.96084369216409</v>
      </c>
      <c r="J314" s="1">
        <f t="shared" si="30"/>
        <v>33.86084369216409</v>
      </c>
      <c r="K314" s="4">
        <v>22</v>
      </c>
      <c r="L314" s="2">
        <v>8</v>
      </c>
    </row>
    <row r="315" spans="1:12" ht="12.75">
      <c r="A315">
        <v>314</v>
      </c>
      <c r="B315" s="5">
        <v>41.8</v>
      </c>
      <c r="C315" s="3"/>
      <c r="D315" s="4">
        <v>91</v>
      </c>
      <c r="E315" s="3">
        <f t="shared" si="27"/>
        <v>-126.50488678251776</v>
      </c>
      <c r="F315" s="3">
        <f t="shared" si="28"/>
        <v>-9.509492630880102</v>
      </c>
      <c r="G315" s="3">
        <f t="shared" si="31"/>
        <v>5.480333851262195</v>
      </c>
      <c r="H315" s="3">
        <f t="shared" si="32"/>
        <v>-124.49050736911988</v>
      </c>
      <c r="I315" s="3">
        <f t="shared" si="29"/>
        <v>104.26786008283165</v>
      </c>
      <c r="J315" s="1">
        <f t="shared" si="30"/>
        <v>34.167860082831645</v>
      </c>
      <c r="K315" s="4">
        <v>22</v>
      </c>
      <c r="L315" s="2">
        <v>8</v>
      </c>
    </row>
    <row r="316" spans="1:12" ht="12.75">
      <c r="A316">
        <v>315</v>
      </c>
      <c r="B316" s="5">
        <v>41.8</v>
      </c>
      <c r="C316" s="3"/>
      <c r="D316" s="4">
        <v>91</v>
      </c>
      <c r="E316" s="3">
        <f t="shared" si="27"/>
        <v>-128.6934341759516</v>
      </c>
      <c r="F316" s="3">
        <f t="shared" si="28"/>
        <v>-9.34631240196292</v>
      </c>
      <c r="G316" s="3">
        <f t="shared" si="31"/>
        <v>5.497787143782138</v>
      </c>
      <c r="H316" s="3">
        <f t="shared" si="32"/>
        <v>-125.6536875980371</v>
      </c>
      <c r="I316" s="3">
        <f t="shared" si="29"/>
        <v>104.57048570932443</v>
      </c>
      <c r="J316" s="1">
        <f t="shared" si="30"/>
        <v>34.47048570932443</v>
      </c>
      <c r="K316" s="4">
        <v>22</v>
      </c>
      <c r="L316" s="2">
        <v>8</v>
      </c>
    </row>
    <row r="317" spans="1:12" ht="12.75">
      <c r="A317">
        <v>316</v>
      </c>
      <c r="B317" s="5">
        <v>41.8</v>
      </c>
      <c r="C317" s="3"/>
      <c r="D317" s="4">
        <v>91</v>
      </c>
      <c r="E317" s="3">
        <f t="shared" si="27"/>
        <v>-130.99964510594103</v>
      </c>
      <c r="F317" s="3">
        <f t="shared" si="28"/>
        <v>-9.180337471844787</v>
      </c>
      <c r="G317" s="3">
        <f t="shared" si="31"/>
        <v>5.515240436302081</v>
      </c>
      <c r="H317" s="3">
        <f t="shared" si="32"/>
        <v>-126.81966252815522</v>
      </c>
      <c r="I317" s="3">
        <f t="shared" si="29"/>
        <v>104.86858958909967</v>
      </c>
      <c r="J317" s="1">
        <f t="shared" si="30"/>
        <v>34.76858958909967</v>
      </c>
      <c r="K317" s="4">
        <v>22</v>
      </c>
      <c r="L317" s="2">
        <v>8</v>
      </c>
    </row>
    <row r="318" spans="1:12" ht="12.75">
      <c r="A318">
        <v>317</v>
      </c>
      <c r="B318" s="5">
        <v>41.8</v>
      </c>
      <c r="C318" s="3"/>
      <c r="D318" s="4">
        <v>91</v>
      </c>
      <c r="E318" s="3">
        <f t="shared" si="27"/>
        <v>-133.43140589320592</v>
      </c>
      <c r="F318" s="3">
        <f t="shared" si="28"/>
        <v>-9.011620928379392</v>
      </c>
      <c r="G318" s="3">
        <f t="shared" si="31"/>
        <v>5.532693728822025</v>
      </c>
      <c r="H318" s="3">
        <f t="shared" si="32"/>
        <v>-127.98837907162061</v>
      </c>
      <c r="I318" s="3">
        <f t="shared" si="29"/>
        <v>105.16204220854797</v>
      </c>
      <c r="J318" s="1">
        <f t="shared" si="30"/>
        <v>35.06204220854797</v>
      </c>
      <c r="K318" s="4">
        <v>22</v>
      </c>
      <c r="L318" s="2">
        <v>8</v>
      </c>
    </row>
    <row r="319" spans="1:12" ht="12.75">
      <c r="A319">
        <v>318</v>
      </c>
      <c r="B319" s="5">
        <v>41.8</v>
      </c>
      <c r="C319" s="3"/>
      <c r="D319" s="4">
        <v>91</v>
      </c>
      <c r="E319" s="3">
        <f t="shared" si="27"/>
        <v>-135.9973660376794</v>
      </c>
      <c r="F319" s="3">
        <f t="shared" si="28"/>
        <v>-8.840216540379807</v>
      </c>
      <c r="G319" s="3">
        <f t="shared" si="31"/>
        <v>5.550147021341968</v>
      </c>
      <c r="H319" s="3">
        <f t="shared" si="32"/>
        <v>-129.1597834596202</v>
      </c>
      <c r="I319" s="3">
        <f t="shared" si="29"/>
        <v>105.45071560913547</v>
      </c>
      <c r="J319" s="1">
        <f t="shared" si="30"/>
        <v>35.35071560913547</v>
      </c>
      <c r="K319" s="4">
        <v>22</v>
      </c>
      <c r="L319" s="2">
        <v>8</v>
      </c>
    </row>
    <row r="320" spans="1:12" ht="12.75">
      <c r="A320">
        <v>319</v>
      </c>
      <c r="B320" s="5">
        <v>41.8</v>
      </c>
      <c r="C320" s="3"/>
      <c r="D320" s="4">
        <v>91</v>
      </c>
      <c r="E320" s="3">
        <f t="shared" si="27"/>
        <v>-138.70703089022908</v>
      </c>
      <c r="F320" s="3">
        <f t="shared" si="28"/>
        <v>-8.6661787351911</v>
      </c>
      <c r="G320" s="3">
        <f t="shared" si="31"/>
        <v>5.567600313861911</v>
      </c>
      <c r="H320" s="3">
        <f t="shared" si="32"/>
        <v>-130.33382126480888</v>
      </c>
      <c r="I320" s="3">
        <f t="shared" si="29"/>
        <v>105.73448347257559</v>
      </c>
      <c r="J320" s="1">
        <f t="shared" si="30"/>
        <v>35.63448347257559</v>
      </c>
      <c r="K320" s="4">
        <v>22</v>
      </c>
      <c r="L320" s="2">
        <v>8</v>
      </c>
    </row>
    <row r="321" spans="1:12" ht="12.75">
      <c r="A321">
        <v>320</v>
      </c>
      <c r="B321" s="5">
        <v>41.8</v>
      </c>
      <c r="C321" s="3"/>
      <c r="D321" s="4">
        <v>91</v>
      </c>
      <c r="E321" s="3">
        <f t="shared" si="27"/>
        <v>-141.57086824429746</v>
      </c>
      <c r="F321" s="3">
        <f t="shared" si="28"/>
        <v>-8.489562576526396</v>
      </c>
      <c r="G321" s="3">
        <f t="shared" si="31"/>
        <v>5.585053606381854</v>
      </c>
      <c r="H321" s="3">
        <f t="shared" si="32"/>
        <v>-131.5104374234736</v>
      </c>
      <c r="I321" s="3">
        <f t="shared" si="29"/>
        <v>106.01322120495159</v>
      </c>
      <c r="J321" s="1">
        <f t="shared" si="30"/>
        <v>35.91322120495159</v>
      </c>
      <c r="K321" s="4">
        <v>22</v>
      </c>
      <c r="L321" s="2">
        <v>8</v>
      </c>
    </row>
    <row r="322" spans="1:12" ht="12.75">
      <c r="A322">
        <v>321</v>
      </c>
      <c r="B322" s="5">
        <v>41.8</v>
      </c>
      <c r="C322" s="3"/>
      <c r="D322" s="4">
        <v>91</v>
      </c>
      <c r="E322" s="3">
        <f t="shared" si="27"/>
        <v>-144.60043134498312</v>
      </c>
      <c r="F322" s="3">
        <f t="shared" si="28"/>
        <v>-8.310423742584428</v>
      </c>
      <c r="G322" s="3">
        <f t="shared" si="31"/>
        <v>5.602506898901797</v>
      </c>
      <c r="H322" s="3">
        <f t="shared" si="32"/>
        <v>-132.68957625741558</v>
      </c>
      <c r="I322" s="3">
        <f t="shared" si="29"/>
        <v>106.2868060197185</v>
      </c>
      <c r="J322" s="1">
        <f t="shared" si="30"/>
        <v>36.186806019718496</v>
      </c>
      <c r="K322" s="4">
        <v>22</v>
      </c>
      <c r="L322" s="2">
        <v>8</v>
      </c>
    </row>
    <row r="323" spans="1:12" ht="12.75">
      <c r="A323">
        <v>322</v>
      </c>
      <c r="B323" s="5">
        <v>41.8</v>
      </c>
      <c r="C323" s="3"/>
      <c r="D323" s="4">
        <v>91</v>
      </c>
      <c r="E323" s="3">
        <f aca="true" t="shared" si="33" ref="E323:E360">D323/(SIN(G323))</f>
        <v>-147.80850133892972</v>
      </c>
      <c r="F323" s="3">
        <f aca="true" t="shared" si="34" ref="F323:F360">DEGREES(ASIN((0.5*B323)/E323))</f>
        <v>-8.12881850446544</v>
      </c>
      <c r="G323" s="3">
        <f t="shared" si="31"/>
        <v>5.619960191421741</v>
      </c>
      <c r="H323" s="3">
        <f t="shared" si="32"/>
        <v>-133.8711814955346</v>
      </c>
      <c r="I323" s="3">
        <f aca="true" t="shared" si="35" ref="I323:I360">E323*SIN(H323*PI()/180)</f>
        <v>106.5551170195108</v>
      </c>
      <c r="J323" s="1">
        <f aca="true" t="shared" si="36" ref="J323:J360">I323-D323+(0.5*B323)</f>
        <v>36.4551170195108</v>
      </c>
      <c r="K323" s="4">
        <v>22</v>
      </c>
      <c r="L323" s="2">
        <v>8</v>
      </c>
    </row>
    <row r="324" spans="1:12" ht="12.75">
      <c r="A324">
        <v>323</v>
      </c>
      <c r="B324" s="5">
        <v>41.8</v>
      </c>
      <c r="C324" s="3"/>
      <c r="D324" s="4">
        <v>91</v>
      </c>
      <c r="E324" s="3">
        <f t="shared" si="33"/>
        <v>-151.209252842146</v>
      </c>
      <c r="F324" s="3">
        <f t="shared" si="34"/>
        <v>-7.944803704900603</v>
      </c>
      <c r="G324" s="3">
        <f t="shared" si="31"/>
        <v>5.6374134839416845</v>
      </c>
      <c r="H324" s="3">
        <f t="shared" si="32"/>
        <v>-135.0551962950994</v>
      </c>
      <c r="I324" s="3">
        <f t="shared" si="35"/>
        <v>106.81803527668772</v>
      </c>
      <c r="J324" s="1">
        <f t="shared" si="36"/>
        <v>36.71803527668772</v>
      </c>
      <c r="K324" s="4">
        <v>22</v>
      </c>
      <c r="L324" s="2">
        <v>8</v>
      </c>
    </row>
    <row r="325" spans="1:12" ht="12.75">
      <c r="A325">
        <v>324</v>
      </c>
      <c r="B325" s="5">
        <v>41.8</v>
      </c>
      <c r="C325" s="3"/>
      <c r="D325" s="4">
        <v>91</v>
      </c>
      <c r="E325" s="3">
        <f t="shared" si="33"/>
        <v>-154.8184471200712</v>
      </c>
      <c r="F325" s="3">
        <f t="shared" si="34"/>
        <v>-7.7584367373085845</v>
      </c>
      <c r="G325" s="3">
        <f t="shared" si="31"/>
        <v>5.654866776461628</v>
      </c>
      <c r="H325" s="3">
        <f t="shared" si="32"/>
        <v>-136.24156326269144</v>
      </c>
      <c r="I325" s="3">
        <f t="shared" si="35"/>
        <v>107.07544391255006</v>
      </c>
      <c r="J325" s="1">
        <f t="shared" si="36"/>
        <v>36.975443912550055</v>
      </c>
      <c r="K325" s="4">
        <v>22</v>
      </c>
      <c r="L325" s="2">
        <v>8</v>
      </c>
    </row>
    <row r="326" spans="1:12" ht="12.75">
      <c r="A326">
        <v>325</v>
      </c>
      <c r="B326" s="5">
        <v>41.8</v>
      </c>
      <c r="C326" s="3"/>
      <c r="D326" s="4">
        <v>91</v>
      </c>
      <c r="E326" s="3">
        <f t="shared" si="33"/>
        <v>-158.6536584015198</v>
      </c>
      <c r="F326" s="3">
        <f t="shared" si="34"/>
        <v>-7.5697755251915035</v>
      </c>
      <c r="G326" s="3">
        <f t="shared" si="31"/>
        <v>5.672320068981571</v>
      </c>
      <c r="H326" s="3">
        <f t="shared" si="32"/>
        <v>-137.43022447480848</v>
      </c>
      <c r="I326" s="3">
        <f t="shared" si="35"/>
        <v>107.32722817516479</v>
      </c>
      <c r="J326" s="1">
        <f t="shared" si="36"/>
        <v>37.22722817516479</v>
      </c>
      <c r="K326" s="4">
        <v>22</v>
      </c>
      <c r="L326" s="2">
        <v>8</v>
      </c>
    </row>
    <row r="327" spans="1:12" ht="12.75">
      <c r="A327">
        <v>326</v>
      </c>
      <c r="B327" s="5">
        <v>41.8</v>
      </c>
      <c r="C327" s="3"/>
      <c r="D327" s="4">
        <v>91</v>
      </c>
      <c r="E327" s="3">
        <f t="shared" si="33"/>
        <v>-162.73454014739752</v>
      </c>
      <c r="F327" s="3">
        <f t="shared" si="34"/>
        <v>-7.3788785018809415</v>
      </c>
      <c r="G327" s="3">
        <f t="shared" si="31"/>
        <v>5.689773361501515</v>
      </c>
      <c r="H327" s="3">
        <f t="shared" si="32"/>
        <v>-138.62112149811907</v>
      </c>
      <c r="I327" s="3">
        <f t="shared" si="35"/>
        <v>107.57327551573393</v>
      </c>
      <c r="J327" s="1">
        <f t="shared" si="36"/>
        <v>37.473275515733924</v>
      </c>
      <c r="K327" s="4">
        <v>22</v>
      </c>
      <c r="L327" s="2">
        <v>8</v>
      </c>
    </row>
    <row r="328" spans="1:12" ht="12.75">
      <c r="A328">
        <v>327</v>
      </c>
      <c r="B328" s="5">
        <v>41.8</v>
      </c>
      <c r="C328" s="3"/>
      <c r="D328" s="4">
        <v>91</v>
      </c>
      <c r="E328" s="3">
        <f t="shared" si="33"/>
        <v>-167.0831397486764</v>
      </c>
      <c r="F328" s="3">
        <f t="shared" si="34"/>
        <v>-7.185804590643179</v>
      </c>
      <c r="G328" s="3">
        <f t="shared" si="31"/>
        <v>5.707226654021458</v>
      </c>
      <c r="H328" s="3">
        <f t="shared" si="32"/>
        <v>-139.81419540935684</v>
      </c>
      <c r="I328" s="3">
        <f t="shared" si="35"/>
        <v>107.81347566345228</v>
      </c>
      <c r="J328" s="1">
        <f t="shared" si="36"/>
        <v>37.71347566345228</v>
      </c>
      <c r="K328" s="4">
        <v>22</v>
      </c>
      <c r="L328" s="2">
        <v>8</v>
      </c>
    </row>
    <row r="329" spans="1:12" ht="12.75">
      <c r="A329">
        <v>328</v>
      </c>
      <c r="B329" s="5">
        <v>41.8</v>
      </c>
      <c r="C329" s="3"/>
      <c r="D329" s="4">
        <v>91</v>
      </c>
      <c r="E329" s="3">
        <f t="shared" si="33"/>
        <v>-171.72427224678708</v>
      </c>
      <c r="F329" s="3">
        <f t="shared" si="34"/>
        <v>-6.990613185151259</v>
      </c>
      <c r="G329" s="3">
        <f t="shared" si="31"/>
        <v>5.724679946541401</v>
      </c>
      <c r="H329" s="3">
        <f t="shared" si="32"/>
        <v>-141.00938681484877</v>
      </c>
      <c r="I329" s="3">
        <f t="shared" si="35"/>
        <v>108.0477206987957</v>
      </c>
      <c r="J329" s="1">
        <f t="shared" si="36"/>
        <v>37.9477206987957</v>
      </c>
      <c r="K329" s="4">
        <v>22</v>
      </c>
      <c r="L329" s="2">
        <v>8</v>
      </c>
    </row>
    <row r="330" spans="1:12" ht="12.75">
      <c r="A330">
        <v>329</v>
      </c>
      <c r="B330" s="5">
        <v>41.8</v>
      </c>
      <c r="C330" s="3"/>
      <c r="D330" s="4">
        <v>91</v>
      </c>
      <c r="E330" s="3">
        <f t="shared" si="33"/>
        <v>-176.68596640334235</v>
      </c>
      <c r="F330" s="3">
        <f t="shared" si="34"/>
        <v>-6.793364130330357</v>
      </c>
      <c r="G330" s="3">
        <f t="shared" si="31"/>
        <v>5.742133239061344</v>
      </c>
      <c r="H330" s="3">
        <f t="shared" si="32"/>
        <v>-142.20663586966964</v>
      </c>
      <c r="I330" s="3">
        <f t="shared" si="35"/>
        <v>108.27590512518648</v>
      </c>
      <c r="J330" s="1">
        <f t="shared" si="36"/>
        <v>38.17590512518648</v>
      </c>
      <c r="K330" s="4">
        <v>22</v>
      </c>
      <c r="L330" s="2">
        <v>8</v>
      </c>
    </row>
    <row r="331" spans="1:12" ht="12.75">
      <c r="A331">
        <v>330</v>
      </c>
      <c r="B331" s="5">
        <v>41.8</v>
      </c>
      <c r="C331" s="3"/>
      <c r="D331" s="4">
        <v>91</v>
      </c>
      <c r="E331" s="3">
        <f t="shared" si="33"/>
        <v>-181.99999999999983</v>
      </c>
      <c r="F331" s="3">
        <f t="shared" si="34"/>
        <v>-6.594117703581153</v>
      </c>
      <c r="G331" s="3">
        <f t="shared" si="31"/>
        <v>5.759586531581287</v>
      </c>
      <c r="H331" s="3">
        <f t="shared" si="32"/>
        <v>-143.40588229641884</v>
      </c>
      <c r="I331" s="3">
        <f t="shared" si="35"/>
        <v>108.497925938984</v>
      </c>
      <c r="J331" s="1">
        <f t="shared" si="36"/>
        <v>38.397925938983995</v>
      </c>
      <c r="K331" s="4">
        <v>22</v>
      </c>
      <c r="L331" s="2">
        <v>8</v>
      </c>
    </row>
    <row r="332" spans="1:12" ht="12.75">
      <c r="A332">
        <v>331</v>
      </c>
      <c r="B332" s="5">
        <v>41.8</v>
      </c>
      <c r="C332" s="3"/>
      <c r="D332" s="4">
        <v>91</v>
      </c>
      <c r="E332" s="3">
        <f t="shared" si="33"/>
        <v>-187.70254590608565</v>
      </c>
      <c r="F332" s="3">
        <f t="shared" si="34"/>
        <v>-6.392934596384682</v>
      </c>
      <c r="G332" s="3">
        <f t="shared" si="31"/>
        <v>5.777039824101231</v>
      </c>
      <c r="H332" s="3">
        <f t="shared" si="32"/>
        <v>-144.6070654036153</v>
      </c>
      <c r="I332" s="3">
        <f t="shared" si="35"/>
        <v>108.71368269775371</v>
      </c>
      <c r="J332" s="1">
        <f t="shared" si="36"/>
        <v>38.61368269775371</v>
      </c>
      <c r="K332" s="4">
        <v>22</v>
      </c>
      <c r="L332" s="2">
        <v>8</v>
      </c>
    </row>
    <row r="333" spans="1:12" ht="12.75">
      <c r="A333">
        <v>332</v>
      </c>
      <c r="B333" s="5">
        <v>41.8</v>
      </c>
      <c r="C333" s="3"/>
      <c r="D333" s="4">
        <v>91</v>
      </c>
      <c r="E333" s="3">
        <f t="shared" si="33"/>
        <v>-193.83495660524565</v>
      </c>
      <c r="F333" s="3">
        <f t="shared" si="34"/>
        <v>-6.1898758962908795</v>
      </c>
      <c r="G333" s="3">
        <f t="shared" si="31"/>
        <v>5.794493116621174</v>
      </c>
      <c r="H333" s="3">
        <f t="shared" si="32"/>
        <v>-145.81012410370914</v>
      </c>
      <c r="I333" s="3">
        <f t="shared" si="35"/>
        <v>108.92307758676502</v>
      </c>
      <c r="J333" s="1">
        <f t="shared" si="36"/>
        <v>38.82307758676502</v>
      </c>
      <c r="K333" s="4">
        <v>22</v>
      </c>
      <c r="L333" s="2">
        <v>8</v>
      </c>
    </row>
    <row r="334" spans="1:12" ht="12.75">
      <c r="A334">
        <v>333</v>
      </c>
      <c r="B334" s="5">
        <v>41.8</v>
      </c>
      <c r="C334" s="3"/>
      <c r="D334" s="4">
        <v>91</v>
      </c>
      <c r="E334" s="3">
        <f t="shared" si="33"/>
        <v>-200.44472307725917</v>
      </c>
      <c r="F334" s="3">
        <f t="shared" si="34"/>
        <v>-5.985003069291361</v>
      </c>
      <c r="G334" s="3">
        <f t="shared" si="31"/>
        <v>5.811946409141117</v>
      </c>
      <c r="H334" s="3">
        <f t="shared" si="32"/>
        <v>-147.01499693070866</v>
      </c>
      <c r="I334" s="3">
        <f t="shared" si="35"/>
        <v>109.12601548367753</v>
      </c>
      <c r="J334" s="1">
        <f t="shared" si="36"/>
        <v>39.02601548367753</v>
      </c>
      <c r="K334" s="4">
        <v>22</v>
      </c>
      <c r="L334" s="2">
        <v>8</v>
      </c>
    </row>
    <row r="335" spans="1:12" ht="12.75">
      <c r="A335">
        <v>334</v>
      </c>
      <c r="B335" s="5">
        <v>41.8</v>
      </c>
      <c r="C335" s="3"/>
      <c r="D335" s="4">
        <v>91</v>
      </c>
      <c r="E335" s="3">
        <f t="shared" si="33"/>
        <v>-207.58665497614203</v>
      </c>
      <c r="F335" s="3">
        <f t="shared" si="34"/>
        <v>-5.778377942576201</v>
      </c>
      <c r="G335" s="3">
        <f aca="true" t="shared" si="37" ref="G335:G360">2*PI()/360*A335</f>
        <v>5.82939970166106</v>
      </c>
      <c r="H335" s="3">
        <f t="shared" si="32"/>
        <v>-148.22162205742382</v>
      </c>
      <c r="I335" s="3">
        <f t="shared" si="35"/>
        <v>109.32240402136911</v>
      </c>
      <c r="J335" s="1">
        <f t="shared" si="36"/>
        <v>39.22240402136911</v>
      </c>
      <c r="K335" s="4">
        <v>22</v>
      </c>
      <c r="L335" s="2">
        <v>8</v>
      </c>
    </row>
    <row r="336" spans="1:12" ht="12.75">
      <c r="A336">
        <v>335</v>
      </c>
      <c r="B336" s="5">
        <v>41.8</v>
      </c>
      <c r="C336" s="3"/>
      <c r="D336" s="4">
        <v>91</v>
      </c>
      <c r="E336" s="3">
        <f t="shared" si="33"/>
        <v>-215.32434406687747</v>
      </c>
      <c r="F336" s="3">
        <f t="shared" si="34"/>
        <v>-5.57006268767274</v>
      </c>
      <c r="G336" s="3">
        <f t="shared" si="37"/>
        <v>5.846852994181004</v>
      </c>
      <c r="H336" s="3">
        <f t="shared" si="32"/>
        <v>-149.42993731232724</v>
      </c>
      <c r="I336" s="3">
        <f t="shared" si="35"/>
        <v>109.51215364887075</v>
      </c>
      <c r="J336" s="1">
        <f t="shared" si="36"/>
        <v>39.41215364887075</v>
      </c>
      <c r="K336" s="4">
        <v>22</v>
      </c>
      <c r="L336" s="2">
        <v>8</v>
      </c>
    </row>
    <row r="337" spans="1:12" ht="12.75">
      <c r="A337">
        <v>336</v>
      </c>
      <c r="B337" s="5">
        <v>41.8</v>
      </c>
      <c r="C337" s="3"/>
      <c r="D337" s="4">
        <v>91</v>
      </c>
      <c r="E337" s="3">
        <f t="shared" si="33"/>
        <v>-223.7319935372557</v>
      </c>
      <c r="F337" s="3">
        <f t="shared" si="34"/>
        <v>-5.360119803963566</v>
      </c>
      <c r="G337" s="3">
        <f t="shared" si="37"/>
        <v>5.8643062867009474</v>
      </c>
      <c r="H337" s="3">
        <f t="shared" si="32"/>
        <v>-150.63988019603642</v>
      </c>
      <c r="I337" s="3">
        <f t="shared" si="35"/>
        <v>109.69517769036665</v>
      </c>
      <c r="J337" s="1">
        <f t="shared" si="36"/>
        <v>39.59517769036665</v>
      </c>
      <c r="K337" s="4">
        <v>22</v>
      </c>
      <c r="L337" s="2">
        <v>8</v>
      </c>
    </row>
    <row r="338" spans="1:12" ht="12.75">
      <c r="A338">
        <v>337</v>
      </c>
      <c r="B338" s="5">
        <v>41.8</v>
      </c>
      <c r="C338" s="3"/>
      <c r="D338" s="4">
        <v>91</v>
      </c>
      <c r="E338" s="3">
        <f t="shared" si="33"/>
        <v>-232.89672453751808</v>
      </c>
      <c r="F338" s="3">
        <f t="shared" si="34"/>
        <v>-5.148612102579369</v>
      </c>
      <c r="G338" s="3">
        <f t="shared" si="37"/>
        <v>5.8817595792208905</v>
      </c>
      <c r="H338" s="3">
        <f t="shared" si="32"/>
        <v>-151.85138789742064</v>
      </c>
      <c r="I338" s="3">
        <f t="shared" si="35"/>
        <v>109.87139240222832</v>
      </c>
      <c r="J338" s="1">
        <f t="shared" si="36"/>
        <v>39.77139240222832</v>
      </c>
      <c r="K338" s="4">
        <v>22</v>
      </c>
      <c r="L338" s="2">
        <v>8</v>
      </c>
    </row>
    <row r="339" spans="1:12" ht="12.75">
      <c r="A339">
        <v>338</v>
      </c>
      <c r="B339" s="5">
        <v>41.8</v>
      </c>
      <c r="C339" s="3"/>
      <c r="D339" s="4">
        <v>91</v>
      </c>
      <c r="E339" s="3">
        <f t="shared" si="33"/>
        <v>-242.9215117924151</v>
      </c>
      <c r="F339" s="3">
        <f t="shared" si="34"/>
        <v>-4.935602690661584</v>
      </c>
      <c r="G339" s="3">
        <f t="shared" si="37"/>
        <v>5.899212871740834</v>
      </c>
      <c r="H339" s="3">
        <f t="shared" si="32"/>
        <v>-153.0643973093384</v>
      </c>
      <c r="I339" s="3">
        <f t="shared" si="35"/>
        <v>110.04071702804508</v>
      </c>
      <c r="J339" s="1">
        <f t="shared" si="36"/>
        <v>39.94071702804508</v>
      </c>
      <c r="K339" s="4">
        <v>22</v>
      </c>
      <c r="L339" s="2">
        <v>8</v>
      </c>
    </row>
    <row r="340" spans="1:12" ht="12.75">
      <c r="A340">
        <v>339</v>
      </c>
      <c r="B340" s="5">
        <v>41.8</v>
      </c>
      <c r="C340" s="3"/>
      <c r="D340" s="4">
        <v>91</v>
      </c>
      <c r="E340" s="3">
        <f t="shared" si="33"/>
        <v>-253.9289579759052</v>
      </c>
      <c r="F340" s="3">
        <f t="shared" si="34"/>
        <v>-4.721154955988288</v>
      </c>
      <c r="G340" s="3">
        <f t="shared" si="37"/>
        <v>5.916666164260777</v>
      </c>
      <c r="H340" s="3">
        <f t="shared" si="32"/>
        <v>-154.2788450440117</v>
      </c>
      <c r="I340" s="3">
        <f t="shared" si="35"/>
        <v>110.20307385162091</v>
      </c>
      <c r="J340" s="1">
        <f t="shared" si="36"/>
        <v>40.10307385162091</v>
      </c>
      <c r="K340" s="4">
        <v>22</v>
      </c>
      <c r="L340" s="2">
        <v>8</v>
      </c>
    </row>
    <row r="341" spans="1:12" ht="12.75">
      <c r="A341">
        <v>340</v>
      </c>
      <c r="B341" s="5">
        <v>41.8</v>
      </c>
      <c r="C341" s="3"/>
      <c r="D341" s="4">
        <v>91</v>
      </c>
      <c r="E341" s="3">
        <f t="shared" si="33"/>
        <v>-266.06620041484103</v>
      </c>
      <c r="F341" s="3">
        <f t="shared" si="34"/>
        <v>-4.505332551956008</v>
      </c>
      <c r="G341" s="3">
        <f t="shared" si="37"/>
        <v>5.934119456780721</v>
      </c>
      <c r="H341" s="3">
        <f t="shared" si="32"/>
        <v>-155.49466744804397</v>
      </c>
      <c r="I341" s="3">
        <f t="shared" si="35"/>
        <v>110.35838824791095</v>
      </c>
      <c r="J341" s="1">
        <f t="shared" si="36"/>
        <v>40.25838824791095</v>
      </c>
      <c r="K341" s="4">
        <v>22</v>
      </c>
      <c r="L341" s="2">
        <v>8</v>
      </c>
    </row>
    <row r="342" spans="1:12" ht="12.75">
      <c r="A342">
        <v>341</v>
      </c>
      <c r="B342" s="5">
        <v>41.8</v>
      </c>
      <c r="C342" s="3"/>
      <c r="D342" s="4">
        <v>91</v>
      </c>
      <c r="E342" s="3">
        <f t="shared" si="33"/>
        <v>-279.511367294909</v>
      </c>
      <c r="F342" s="3">
        <f t="shared" si="34"/>
        <v>-4.2881993829090685</v>
      </c>
      <c r="G342" s="3">
        <f t="shared" si="37"/>
        <v>5.951572749300664</v>
      </c>
      <c r="H342" s="3">
        <f t="shared" si="32"/>
        <v>-156.71180061709094</v>
      </c>
      <c r="I342" s="3">
        <f t="shared" si="35"/>
        <v>110.50658873186443</v>
      </c>
      <c r="J342" s="1">
        <f t="shared" si="36"/>
        <v>40.406588731864424</v>
      </c>
      <c r="K342" s="4">
        <v>22</v>
      </c>
      <c r="L342" s="2">
        <v>8</v>
      </c>
    </row>
    <row r="343" spans="1:12" ht="12.75">
      <c r="A343">
        <v>342</v>
      </c>
      <c r="B343" s="5">
        <v>41.8</v>
      </c>
      <c r="C343" s="3"/>
      <c r="D343" s="4">
        <v>91</v>
      </c>
      <c r="E343" s="3">
        <f t="shared" si="33"/>
        <v>-294.4821859524807</v>
      </c>
      <c r="F343" s="3">
        <f t="shared" si="34"/>
        <v>-4.069819589806947</v>
      </c>
      <c r="G343" s="3">
        <f t="shared" si="37"/>
        <v>5.969026041820607</v>
      </c>
      <c r="H343" s="3">
        <f t="shared" si="32"/>
        <v>-157.93018041019303</v>
      </c>
      <c r="I343" s="3">
        <f t="shared" si="35"/>
        <v>110.64760700515498</v>
      </c>
      <c r="J343" s="1">
        <f t="shared" si="36"/>
        <v>40.54760700515498</v>
      </c>
      <c r="K343" s="4">
        <v>22</v>
      </c>
      <c r="L343" s="2">
        <v>8</v>
      </c>
    </row>
    <row r="344" spans="1:12" ht="12.75">
      <c r="A344">
        <v>343</v>
      </c>
      <c r="B344" s="5">
        <v>41.8</v>
      </c>
      <c r="C344" s="3"/>
      <c r="D344" s="4">
        <v>91</v>
      </c>
      <c r="E344" s="3">
        <f t="shared" si="33"/>
        <v>-311.24762940482697</v>
      </c>
      <c r="F344" s="3">
        <f t="shared" si="34"/>
        <v>-3.850257536219585</v>
      </c>
      <c r="G344" s="3">
        <f t="shared" si="37"/>
        <v>5.98647933434055</v>
      </c>
      <c r="H344" s="3">
        <f t="shared" si="32"/>
        <v>-159.1497424637804</v>
      </c>
      <c r="I344" s="3">
        <f t="shared" si="35"/>
        <v>110.78137800076568</v>
      </c>
      <c r="J344" s="1">
        <f t="shared" si="36"/>
        <v>40.68137800076568</v>
      </c>
      <c r="K344" s="4">
        <v>22</v>
      </c>
      <c r="L344" s="2">
        <v>8</v>
      </c>
    </row>
    <row r="345" spans="1:12" ht="12.75">
      <c r="A345">
        <v>344</v>
      </c>
      <c r="B345" s="5">
        <v>41.8</v>
      </c>
      <c r="C345" s="3"/>
      <c r="D345" s="4">
        <v>91</v>
      </c>
      <c r="E345" s="3">
        <f t="shared" si="33"/>
        <v>-330.1439303474406</v>
      </c>
      <c r="F345" s="3">
        <f t="shared" si="34"/>
        <v>-3.629577794639308</v>
      </c>
      <c r="G345" s="3">
        <f t="shared" si="37"/>
        <v>6.003932626860494</v>
      </c>
      <c r="H345" s="3">
        <f t="shared" si="32"/>
        <v>-160.37042220536068</v>
      </c>
      <c r="I345" s="3">
        <f t="shared" si="35"/>
        <v>110.90783992541581</v>
      </c>
      <c r="J345" s="1">
        <f t="shared" si="36"/>
        <v>40.80783992541581</v>
      </c>
      <c r="K345" s="4">
        <v>22</v>
      </c>
      <c r="L345" s="2">
        <v>8</v>
      </c>
    </row>
    <row r="346" spans="1:12" ht="12.75">
      <c r="A346">
        <v>345</v>
      </c>
      <c r="B346" s="5">
        <v>41.8</v>
      </c>
      <c r="C346" s="3"/>
      <c r="D346" s="4">
        <v>91</v>
      </c>
      <c r="E346" s="3">
        <f t="shared" si="33"/>
        <v>-351.597000769221</v>
      </c>
      <c r="F346" s="3">
        <f t="shared" si="34"/>
        <v>-3.4078451330975827</v>
      </c>
      <c r="G346" s="3">
        <f t="shared" si="37"/>
        <v>6.021385919380437</v>
      </c>
      <c r="H346" s="3">
        <f t="shared" si="32"/>
        <v>-161.59215486690243</v>
      </c>
      <c r="I346" s="3">
        <f t="shared" si="35"/>
        <v>111.02693429979958</v>
      </c>
      <c r="J346" s="1">
        <f t="shared" si="36"/>
        <v>40.926934299799576</v>
      </c>
      <c r="K346" s="4">
        <v>22</v>
      </c>
      <c r="L346" s="2">
        <v>8</v>
      </c>
    </row>
    <row r="347" spans="1:12" ht="12.75">
      <c r="A347">
        <v>346</v>
      </c>
      <c r="B347" s="5">
        <v>41.8</v>
      </c>
      <c r="C347" s="3"/>
      <c r="D347" s="4">
        <v>91</v>
      </c>
      <c r="E347" s="3">
        <f t="shared" si="33"/>
        <v>-376.15445999392597</v>
      </c>
      <c r="F347" s="3">
        <f t="shared" si="34"/>
        <v>-3.1851245020736343</v>
      </c>
      <c r="G347" s="3">
        <f t="shared" si="37"/>
        <v>6.03883921190038</v>
      </c>
      <c r="H347" s="3">
        <f t="shared" si="32"/>
        <v>-162.81487549792638</v>
      </c>
      <c r="I347" s="3">
        <f t="shared" si="35"/>
        <v>111.13860599662415</v>
      </c>
      <c r="J347" s="1">
        <f t="shared" si="36"/>
        <v>41.03860599662415</v>
      </c>
      <c r="K347" s="4">
        <v>22</v>
      </c>
      <c r="L347" s="2">
        <v>8</v>
      </c>
    </row>
    <row r="348" spans="1:12" ht="12.75">
      <c r="A348">
        <v>347</v>
      </c>
      <c r="B348" s="5">
        <v>41.8</v>
      </c>
      <c r="C348" s="3"/>
      <c r="D348" s="4">
        <v>91</v>
      </c>
      <c r="E348" s="3">
        <f t="shared" si="33"/>
        <v>-404.5324449153073</v>
      </c>
      <c r="F348" s="3">
        <f t="shared" si="34"/>
        <v>-2.961481021681708</v>
      </c>
      <c r="G348" s="3">
        <f t="shared" si="37"/>
        <v>6.056292504420323</v>
      </c>
      <c r="H348" s="3">
        <f t="shared" si="32"/>
        <v>-164.03851897831828</v>
      </c>
      <c r="I348" s="3">
        <f t="shared" si="35"/>
        <v>111.24280327642431</v>
      </c>
      <c r="J348" s="1">
        <f t="shared" si="36"/>
        <v>41.14280327642431</v>
      </c>
      <c r="K348" s="4">
        <v>22</v>
      </c>
      <c r="L348" s="2">
        <v>8</v>
      </c>
    </row>
    <row r="349" spans="1:12" ht="12.75">
      <c r="A349">
        <v>348</v>
      </c>
      <c r="B349" s="5">
        <v>41.8</v>
      </c>
      <c r="C349" s="3"/>
      <c r="D349" s="4">
        <v>91</v>
      </c>
      <c r="E349" s="3">
        <f t="shared" si="33"/>
        <v>-437.68582537171477</v>
      </c>
      <c r="F349" s="3">
        <f t="shared" si="34"/>
        <v>-2.736979969122676</v>
      </c>
      <c r="G349" s="3">
        <f t="shared" si="37"/>
        <v>6.073745796940266</v>
      </c>
      <c r="H349" s="3">
        <f t="shared" si="32"/>
        <v>-165.26302003087733</v>
      </c>
      <c r="I349" s="3">
        <f t="shared" si="35"/>
        <v>111.33947782113907</v>
      </c>
      <c r="J349" s="1">
        <f t="shared" si="36"/>
        <v>41.23947782113907</v>
      </c>
      <c r="K349" s="4">
        <v>22</v>
      </c>
      <c r="L349" s="2">
        <v>8</v>
      </c>
    </row>
    <row r="350" spans="1:12" ht="12.75">
      <c r="A350">
        <v>349</v>
      </c>
      <c r="B350" s="5">
        <v>41.8</v>
      </c>
      <c r="C350" s="3"/>
      <c r="D350" s="4">
        <v>91</v>
      </c>
      <c r="E350" s="3">
        <f t="shared" si="33"/>
        <v>-476.9167188392746</v>
      </c>
      <c r="F350" s="3">
        <f t="shared" si="34"/>
        <v>-2.5116867663852287</v>
      </c>
      <c r="G350" s="3">
        <f t="shared" si="37"/>
        <v>6.09119908946021</v>
      </c>
      <c r="H350" s="3">
        <f t="shared" si="32"/>
        <v>-166.48831323361475</v>
      </c>
      <c r="I350" s="3">
        <f t="shared" si="35"/>
        <v>111.42858476543698</v>
      </c>
      <c r="J350" s="1">
        <f t="shared" si="36"/>
        <v>41.32858476543698</v>
      </c>
      <c r="K350" s="4">
        <v>22</v>
      </c>
      <c r="L350" s="2">
        <v>8</v>
      </c>
    </row>
    <row r="351" spans="1:12" ht="12.75">
      <c r="A351">
        <v>350</v>
      </c>
      <c r="B351" s="5">
        <v>41.8</v>
      </c>
      <c r="C351" s="3"/>
      <c r="D351" s="4">
        <v>91</v>
      </c>
      <c r="E351" s="3">
        <f t="shared" si="33"/>
        <v>-524.0481139660706</v>
      </c>
      <c r="F351" s="3">
        <f t="shared" si="34"/>
        <v>-2.2856669681813475</v>
      </c>
      <c r="G351" s="3">
        <f t="shared" si="37"/>
        <v>6.1086523819801535</v>
      </c>
      <c r="H351" s="3">
        <f t="shared" si="32"/>
        <v>-167.71433303181863</v>
      </c>
      <c r="I351" s="3">
        <f t="shared" si="35"/>
        <v>111.51008272577042</v>
      </c>
      <c r="J351" s="1">
        <f t="shared" si="36"/>
        <v>41.410082725770415</v>
      </c>
      <c r="K351" s="4">
        <v>22</v>
      </c>
      <c r="L351" s="2">
        <v>8</v>
      </c>
    </row>
    <row r="352" spans="1:12" ht="12.75">
      <c r="A352">
        <v>351</v>
      </c>
      <c r="B352" s="5">
        <v>41.8</v>
      </c>
      <c r="C352" s="3"/>
      <c r="D352" s="4">
        <v>91</v>
      </c>
      <c r="E352" s="3">
        <f t="shared" si="33"/>
        <v>-581.7132431564683</v>
      </c>
      <c r="F352" s="3">
        <f t="shared" si="34"/>
        <v>-2.0589862500999514</v>
      </c>
      <c r="G352" s="3">
        <f t="shared" si="37"/>
        <v>6.126105674500097</v>
      </c>
      <c r="H352" s="3">
        <f t="shared" si="32"/>
        <v>-168.94101374990004</v>
      </c>
      <c r="I352" s="3">
        <f t="shared" si="35"/>
        <v>111.58393382715398</v>
      </c>
      <c r="J352" s="1">
        <f t="shared" si="36"/>
        <v>41.48393382715398</v>
      </c>
      <c r="K352" s="4">
        <v>22</v>
      </c>
      <c r="L352" s="2">
        <v>8</v>
      </c>
    </row>
    <row r="353" spans="1:12" ht="12.75">
      <c r="A353">
        <v>352</v>
      </c>
      <c r="B353" s="5">
        <v>41.8</v>
      </c>
      <c r="C353" s="3"/>
      <c r="D353" s="4">
        <v>91</v>
      </c>
      <c r="E353" s="3">
        <f t="shared" si="33"/>
        <v>-653.8619846238204</v>
      </c>
      <c r="F353" s="3">
        <f t="shared" si="34"/>
        <v>-1.831710396962513</v>
      </c>
      <c r="G353" s="3">
        <f t="shared" si="37"/>
        <v>6.14355896702004</v>
      </c>
      <c r="H353" s="3">
        <f t="shared" si="32"/>
        <v>-170.16828960303746</v>
      </c>
      <c r="I353" s="3">
        <f t="shared" si="35"/>
        <v>111.6501037276486</v>
      </c>
      <c r="J353" s="1">
        <f t="shared" si="36"/>
        <v>41.5501037276486</v>
      </c>
      <c r="K353" s="4">
        <v>22</v>
      </c>
      <c r="L353" s="2">
        <v>8</v>
      </c>
    </row>
    <row r="354" spans="1:12" ht="12.75">
      <c r="A354">
        <v>353</v>
      </c>
      <c r="B354" s="5">
        <v>41.8</v>
      </c>
      <c r="C354" s="3"/>
      <c r="D354" s="4">
        <v>91</v>
      </c>
      <c r="E354" s="3">
        <f t="shared" si="33"/>
        <v>-746.7013233793837</v>
      </c>
      <c r="F354" s="3">
        <f t="shared" si="34"/>
        <v>-1.6039052913635654</v>
      </c>
      <c r="G354" s="3">
        <f t="shared" si="37"/>
        <v>6.161012259539984</v>
      </c>
      <c r="H354" s="3">
        <f t="shared" si="32"/>
        <v>-171.39609470863644</v>
      </c>
      <c r="I354" s="3">
        <f t="shared" si="35"/>
        <v>111.70856164054517</v>
      </c>
      <c r="J354" s="1">
        <f t="shared" si="36"/>
        <v>41.60856164054517</v>
      </c>
      <c r="K354" s="4">
        <v>22</v>
      </c>
      <c r="L354" s="2">
        <v>8</v>
      </c>
    </row>
    <row r="355" spans="1:12" ht="12.75">
      <c r="A355">
        <v>354</v>
      </c>
      <c r="B355" s="5">
        <v>41.8</v>
      </c>
      <c r="C355" s="3"/>
      <c r="D355" s="4">
        <v>91</v>
      </c>
      <c r="E355" s="3">
        <f t="shared" si="33"/>
        <v>-870.5762732490125</v>
      </c>
      <c r="F355" s="3">
        <f t="shared" si="34"/>
        <v>-1.3756369023789234</v>
      </c>
      <c r="G355" s="3">
        <f t="shared" si="37"/>
        <v>6.178465552059927</v>
      </c>
      <c r="H355" s="3">
        <f t="shared" si="32"/>
        <v>-172.62436309762109</v>
      </c>
      <c r="I355" s="3">
        <f t="shared" si="35"/>
        <v>111.75928035423608</v>
      </c>
      <c r="J355" s="1">
        <f t="shared" si="36"/>
        <v>41.65928035423608</v>
      </c>
      <c r="K355" s="4">
        <v>22</v>
      </c>
      <c r="L355" s="2">
        <v>8</v>
      </c>
    </row>
    <row r="356" spans="1:12" ht="12.75">
      <c r="A356">
        <v>355</v>
      </c>
      <c r="B356" s="5">
        <v>41.8</v>
      </c>
      <c r="C356" s="3"/>
      <c r="D356" s="4">
        <v>91</v>
      </c>
      <c r="E356" s="3">
        <f t="shared" si="33"/>
        <v>-1044.1079053559552</v>
      </c>
      <c r="F356" s="3">
        <f t="shared" si="34"/>
        <v>-1.1469712744237461</v>
      </c>
      <c r="G356" s="3">
        <f t="shared" si="37"/>
        <v>6.19591884457987</v>
      </c>
      <c r="H356" s="3">
        <f t="shared" si="32"/>
        <v>-173.85302872557628</v>
      </c>
      <c r="I356" s="3">
        <f t="shared" si="35"/>
        <v>111.80223624976799</v>
      </c>
      <c r="J356" s="1">
        <f t="shared" si="36"/>
        <v>41.702236249767985</v>
      </c>
      <c r="K356" s="4">
        <v>22</v>
      </c>
      <c r="L356" s="2">
        <v>8</v>
      </c>
    </row>
    <row r="357" spans="1:12" ht="12.75">
      <c r="A357">
        <v>356</v>
      </c>
      <c r="B357" s="5">
        <v>41.8</v>
      </c>
      <c r="C357" s="3"/>
      <c r="D357" s="4">
        <v>91</v>
      </c>
      <c r="E357" s="3">
        <f t="shared" si="33"/>
        <v>-1304.5384193845282</v>
      </c>
      <c r="F357" s="3">
        <f t="shared" si="34"/>
        <v>-0.9179745162426473</v>
      </c>
      <c r="G357" s="3">
        <f t="shared" si="37"/>
        <v>6.213372137099813</v>
      </c>
      <c r="H357" s="3">
        <f t="shared" si="32"/>
        <v>-175.08202548375738</v>
      </c>
      <c r="I357" s="3">
        <f t="shared" si="35"/>
        <v>111.83740931606995</v>
      </c>
      <c r="J357" s="1">
        <f t="shared" si="36"/>
        <v>41.73740931606995</v>
      </c>
      <c r="K357" s="4">
        <v>22</v>
      </c>
      <c r="L357" s="2">
        <v>8</v>
      </c>
    </row>
    <row r="358" spans="1:12" ht="12.75">
      <c r="A358">
        <v>357</v>
      </c>
      <c r="B358" s="5">
        <v>41.8</v>
      </c>
      <c r="C358" s="3"/>
      <c r="D358" s="4">
        <v>91</v>
      </c>
      <c r="E358" s="3">
        <f t="shared" si="33"/>
        <v>-1738.7663574460455</v>
      </c>
      <c r="F358" s="3">
        <f t="shared" si="34"/>
        <v>-0.6887127900133768</v>
      </c>
      <c r="G358" s="3">
        <f t="shared" si="37"/>
        <v>6.230825429619756</v>
      </c>
      <c r="H358" s="3">
        <f t="shared" si="32"/>
        <v>-176.31128720998663</v>
      </c>
      <c r="I358" s="3">
        <f t="shared" si="35"/>
        <v>111.86478316284807</v>
      </c>
      <c r="J358" s="1">
        <f t="shared" si="36"/>
        <v>41.76478316284807</v>
      </c>
      <c r="K358" s="4">
        <v>22</v>
      </c>
      <c r="L358" s="2">
        <v>8</v>
      </c>
    </row>
    <row r="359" spans="1:12" ht="12.75">
      <c r="A359">
        <v>358</v>
      </c>
      <c r="B359" s="5">
        <v>41.8</v>
      </c>
      <c r="C359" s="3"/>
      <c r="D359" s="4">
        <v>91</v>
      </c>
      <c r="E359" s="3">
        <f t="shared" si="33"/>
        <v>-2607.487459653799</v>
      </c>
      <c r="F359" s="3">
        <f t="shared" si="34"/>
        <v>-0.4592523005455589</v>
      </c>
      <c r="G359" s="3">
        <f t="shared" si="37"/>
        <v>6.2482787221397</v>
      </c>
      <c r="H359" s="3">
        <f t="shared" si="32"/>
        <v>-177.5407476994544</v>
      </c>
      <c r="I359" s="3">
        <f t="shared" si="35"/>
        <v>111.8843450311386</v>
      </c>
      <c r="J359" s="1">
        <f t="shared" si="36"/>
        <v>41.78434503113859</v>
      </c>
      <c r="K359" s="4">
        <v>22</v>
      </c>
      <c r="L359" s="2">
        <v>8</v>
      </c>
    </row>
    <row r="360" spans="1:12" ht="12.75">
      <c r="A360">
        <v>359</v>
      </c>
      <c r="B360" s="5">
        <v>41.8</v>
      </c>
      <c r="C360" s="3"/>
      <c r="D360" s="4">
        <v>91</v>
      </c>
      <c r="E360" s="3">
        <f t="shared" si="33"/>
        <v>-5214.180653368053</v>
      </c>
      <c r="F360" s="3">
        <f t="shared" si="34"/>
        <v>-0.2296592845557935</v>
      </c>
      <c r="G360" s="3">
        <f t="shared" si="37"/>
        <v>6.265732014659643</v>
      </c>
      <c r="H360" s="3">
        <f t="shared" si="32"/>
        <v>-178.7703407154442</v>
      </c>
      <c r="I360" s="3">
        <f t="shared" si="35"/>
        <v>111.89608580152117</v>
      </c>
      <c r="J360" s="1">
        <f t="shared" si="36"/>
        <v>41.796085801521166</v>
      </c>
      <c r="K360" s="4">
        <v>22</v>
      </c>
      <c r="L360" s="2">
        <v>8</v>
      </c>
    </row>
    <row r="361" spans="2:12" ht="12.75">
      <c r="B361" s="5">
        <v>41.8</v>
      </c>
      <c r="C361" s="3"/>
      <c r="D361" s="4">
        <v>91</v>
      </c>
      <c r="E361" s="3"/>
      <c r="F361" s="3"/>
      <c r="G361" s="3"/>
      <c r="H361" s="3"/>
      <c r="I361" s="3"/>
      <c r="K361" s="4">
        <v>22</v>
      </c>
      <c r="L361" s="2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Andries van Wijhe</dc:creator>
  <cp:keywords/>
  <dc:description/>
  <cp:lastModifiedBy>Fam. Molenmaker</cp:lastModifiedBy>
  <cp:lastPrinted>2011-07-24T13:51:29Z</cp:lastPrinted>
  <dcterms:created xsi:type="dcterms:W3CDTF">2003-10-24T17:16:54Z</dcterms:created>
  <dcterms:modified xsi:type="dcterms:W3CDTF">2011-07-24T13:54:53Z</dcterms:modified>
  <cp:category/>
  <cp:version/>
  <cp:contentType/>
  <cp:contentStatus/>
</cp:coreProperties>
</file>